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01_NetTechnix\01_Projekte\ToolTemp\_04_Software\_01_KonfigFiles\"/>
    </mc:Choice>
  </mc:AlternateContent>
  <xr:revisionPtr revIDLastSave="0" documentId="13_ncr:1_{EFFBA34B-EBED-4313-920B-331321CE2945}" xr6:coauthVersionLast="47" xr6:coauthVersionMax="47" xr10:uidLastSave="{00000000-0000-0000-0000-000000000000}"/>
  <bookViews>
    <workbookView xWindow="30240" yWindow="1875" windowWidth="26550" windowHeight="14700" tabRatio="388" xr2:uid="{00000000-000D-0000-FFFF-FFFF00000000}"/>
  </bookViews>
  <sheets>
    <sheet name="Data | Process Data Mapping" sheetId="2" r:id="rId1"/>
  </sheets>
  <definedNames>
    <definedName name="_xlnm.Print_Area" localSheetId="0">'Data | Process Data Mapping'!$A$1:$AG$121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5" i="2" l="1"/>
  <c r="M63" i="2"/>
  <c r="M64" i="2"/>
  <c r="M65" i="2"/>
  <c r="M66" i="2"/>
  <c r="M67" i="2"/>
  <c r="M69" i="2"/>
  <c r="M11" i="2" s="1"/>
  <c r="M70" i="2"/>
  <c r="M71" i="2"/>
  <c r="M73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7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62" i="2"/>
  <c r="T6" i="2"/>
  <c r="T43" i="2"/>
  <c r="T44" i="2"/>
  <c r="T45" i="2"/>
  <c r="T42" i="2"/>
  <c r="T40" i="2"/>
  <c r="T41" i="2"/>
  <c r="T29" i="2"/>
  <c r="T30" i="2"/>
  <c r="T31" i="2"/>
  <c r="T35" i="2"/>
  <c r="T28" i="2"/>
  <c r="T27" i="2"/>
  <c r="T24" i="2"/>
  <c r="T21" i="2"/>
  <c r="T15" i="2"/>
  <c r="T14" i="2"/>
  <c r="T12" i="2"/>
  <c r="T13" i="2"/>
  <c r="T11" i="2"/>
  <c r="T69" i="2"/>
  <c r="T70" i="2"/>
  <c r="T71" i="2"/>
  <c r="T73" i="2"/>
  <c r="T75" i="2"/>
  <c r="T76" i="2"/>
  <c r="T16" i="2" s="1"/>
  <c r="T77" i="2"/>
  <c r="T17" i="2" s="1"/>
  <c r="T78" i="2"/>
  <c r="T18" i="2" s="1"/>
  <c r="T79" i="2"/>
  <c r="T19" i="2" s="1"/>
  <c r="T80" i="2"/>
  <c r="T20" i="2" s="1"/>
  <c r="T81" i="2"/>
  <c r="T82" i="2"/>
  <c r="T22" i="2" s="1"/>
  <c r="T84" i="2"/>
  <c r="T25" i="2" s="1"/>
  <c r="T85" i="2"/>
  <c r="T26" i="2" s="1"/>
  <c r="T86" i="2"/>
  <c r="T87" i="2"/>
  <c r="T88" i="2"/>
  <c r="T89" i="2"/>
  <c r="T90" i="2"/>
  <c r="T91" i="2"/>
  <c r="T32" i="2" s="1"/>
  <c r="T92" i="2"/>
  <c r="T33" i="2" s="1"/>
  <c r="T93" i="2"/>
  <c r="T34" i="2" s="1"/>
  <c r="T95" i="2"/>
  <c r="T36" i="2" s="1"/>
  <c r="T97" i="2"/>
  <c r="T37" i="2" s="1"/>
  <c r="T99" i="2"/>
  <c r="T38" i="2" s="1"/>
  <c r="T100" i="2"/>
  <c r="T39" i="2" s="1"/>
  <c r="T101" i="2"/>
  <c r="T102" i="2"/>
  <c r="T103" i="2"/>
  <c r="T104" i="2"/>
  <c r="T105" i="2"/>
  <c r="T106" i="2"/>
  <c r="T107" i="2"/>
  <c r="T46" i="2" s="1"/>
  <c r="T108" i="2"/>
  <c r="T47" i="2" s="1"/>
  <c r="T109" i="2"/>
  <c r="T48" i="2" s="1"/>
  <c r="T110" i="2"/>
  <c r="T49" i="2" s="1"/>
  <c r="T111" i="2"/>
  <c r="T50" i="2" s="1"/>
  <c r="T112" i="2"/>
  <c r="T51" i="2" s="1"/>
  <c r="T113" i="2"/>
  <c r="T52" i="2" s="1"/>
  <c r="T114" i="2"/>
  <c r="T53" i="2" s="1"/>
  <c r="T64" i="2"/>
  <c r="T7" i="2" s="1"/>
  <c r="T65" i="2"/>
  <c r="T8" i="2" s="1"/>
  <c r="T66" i="2"/>
  <c r="T9" i="2" s="1"/>
  <c r="T67" i="2"/>
  <c r="T10" i="2" s="1"/>
  <c r="M14" i="2" l="1"/>
  <c r="M6" i="2"/>
  <c r="M7" i="2"/>
  <c r="M8" i="2"/>
  <c r="M9" i="2"/>
  <c r="M10" i="2"/>
  <c r="M12" i="2"/>
  <c r="M13" i="2"/>
  <c r="M15" i="2"/>
  <c r="M16" i="2"/>
  <c r="M17" i="2"/>
  <c r="M18" i="2"/>
  <c r="M19" i="2"/>
  <c r="M20" i="2"/>
  <c r="M21" i="2"/>
  <c r="M22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40" i="2"/>
  <c r="M141" i="2"/>
  <c r="M142" i="2"/>
  <c r="M143" i="2"/>
  <c r="M144" i="2"/>
  <c r="M145" i="2"/>
  <c r="M146" i="2"/>
  <c r="M147" i="2"/>
  <c r="M149" i="2"/>
  <c r="M150" i="2"/>
  <c r="M151" i="2"/>
  <c r="M152" i="2"/>
  <c r="M153" i="2"/>
  <c r="M154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115" i="2"/>
  <c r="X16" i="2"/>
  <c r="Y16" i="2"/>
  <c r="Z16" i="2"/>
  <c r="AA16" i="2"/>
  <c r="AD16" i="2"/>
  <c r="AB16" i="2"/>
  <c r="AC16" i="2"/>
  <c r="AE16" i="2"/>
  <c r="X17" i="2"/>
  <c r="Y17" i="2"/>
  <c r="Z17" i="2"/>
  <c r="AA17" i="2"/>
  <c r="AD17" i="2"/>
  <c r="AB17" i="2"/>
  <c r="AC17" i="2"/>
  <c r="AE17" i="2"/>
  <c r="X18" i="2"/>
  <c r="Y18" i="2"/>
  <c r="Z18" i="2"/>
  <c r="AA18" i="2"/>
  <c r="AD18" i="2"/>
  <c r="AB18" i="2"/>
  <c r="AC18" i="2"/>
  <c r="AE18" i="2"/>
  <c r="X19" i="2"/>
  <c r="Y19" i="2"/>
  <c r="Z19" i="2"/>
  <c r="AA19" i="2"/>
  <c r="AD19" i="2"/>
  <c r="AB19" i="2"/>
  <c r="AC19" i="2"/>
  <c r="AE19" i="2"/>
  <c r="X20" i="2"/>
  <c r="Y20" i="2"/>
  <c r="Z20" i="2"/>
  <c r="AA20" i="2"/>
  <c r="AD20" i="2"/>
  <c r="AB20" i="2"/>
  <c r="AC20" i="2"/>
  <c r="AE20" i="2"/>
  <c r="X21" i="2"/>
  <c r="Y21" i="2"/>
  <c r="Z21" i="2"/>
  <c r="AA21" i="2"/>
  <c r="AD21" i="2"/>
  <c r="AB21" i="2"/>
  <c r="AC21" i="2"/>
  <c r="AE21" i="2"/>
  <c r="X22" i="2"/>
  <c r="Y22" i="2"/>
  <c r="Z22" i="2"/>
  <c r="AA22" i="2"/>
  <c r="AD22" i="2"/>
  <c r="AB22" i="2"/>
  <c r="AC22" i="2"/>
  <c r="AE22" i="2"/>
  <c r="Y15" i="2"/>
  <c r="Z15" i="2"/>
  <c r="AA15" i="2"/>
  <c r="AD15" i="2"/>
  <c r="AB15" i="2"/>
  <c r="AC15" i="2"/>
  <c r="AE15" i="2"/>
  <c r="X15" i="2"/>
  <c r="H15" i="2"/>
  <c r="H30" i="2" l="1"/>
  <c r="I30" i="2"/>
  <c r="H31" i="2"/>
  <c r="I31" i="2"/>
  <c r="H32" i="2"/>
  <c r="I32" i="2"/>
  <c r="H33" i="2"/>
  <c r="I33" i="2"/>
  <c r="H34" i="2"/>
  <c r="I34" i="2"/>
  <c r="H35" i="2"/>
  <c r="I35" i="2"/>
  <c r="I29" i="2"/>
  <c r="H29" i="2"/>
  <c r="X30" i="2"/>
  <c r="Y30" i="2"/>
  <c r="Z30" i="2"/>
  <c r="AA30" i="2"/>
  <c r="AD30" i="2"/>
  <c r="AB30" i="2"/>
  <c r="AC30" i="2"/>
  <c r="AE30" i="2"/>
  <c r="X31" i="2"/>
  <c r="Y31" i="2"/>
  <c r="Z31" i="2"/>
  <c r="AA31" i="2"/>
  <c r="AD31" i="2"/>
  <c r="AB31" i="2"/>
  <c r="AC31" i="2"/>
  <c r="AE31" i="2"/>
  <c r="X32" i="2"/>
  <c r="Y32" i="2"/>
  <c r="Z32" i="2"/>
  <c r="AA32" i="2"/>
  <c r="AD32" i="2"/>
  <c r="AB32" i="2"/>
  <c r="AC32" i="2"/>
  <c r="AE32" i="2"/>
  <c r="X33" i="2"/>
  <c r="Y33" i="2"/>
  <c r="Z33" i="2"/>
  <c r="AA33" i="2"/>
  <c r="AD33" i="2"/>
  <c r="AB33" i="2"/>
  <c r="AC33" i="2"/>
  <c r="AE33" i="2"/>
  <c r="X34" i="2"/>
  <c r="Y34" i="2"/>
  <c r="Z34" i="2"/>
  <c r="AA34" i="2"/>
  <c r="AD34" i="2"/>
  <c r="AB34" i="2"/>
  <c r="AC34" i="2"/>
  <c r="AE34" i="2"/>
  <c r="X35" i="2"/>
  <c r="Y35" i="2"/>
  <c r="Z35" i="2"/>
  <c r="AA35" i="2"/>
  <c r="AD35" i="2"/>
  <c r="AB35" i="2"/>
  <c r="AC35" i="2"/>
  <c r="AE35" i="2"/>
  <c r="Y29" i="2"/>
  <c r="Z29" i="2"/>
  <c r="AA29" i="2"/>
  <c r="AD29" i="2"/>
  <c r="AB29" i="2"/>
  <c r="AC29" i="2"/>
  <c r="AE29" i="2"/>
  <c r="X29" i="2"/>
  <c r="Y37" i="2"/>
  <c r="Z37" i="2"/>
  <c r="AA37" i="2"/>
  <c r="AD37" i="2"/>
  <c r="AB37" i="2"/>
  <c r="AC37" i="2"/>
  <c r="AE37" i="2"/>
  <c r="X37" i="2"/>
  <c r="X36" i="2"/>
  <c r="Y36" i="2"/>
  <c r="Z36" i="2"/>
  <c r="AA36" i="2"/>
  <c r="AD36" i="2"/>
  <c r="AB36" i="2"/>
  <c r="AC36" i="2"/>
  <c r="AE36" i="2"/>
  <c r="X25" i="2"/>
  <c r="Y25" i="2"/>
  <c r="Z25" i="2"/>
  <c r="AA25" i="2"/>
  <c r="AD25" i="2"/>
  <c r="AB25" i="2"/>
  <c r="AC25" i="2"/>
  <c r="AE25" i="2"/>
  <c r="X26" i="2"/>
  <c r="Y26" i="2"/>
  <c r="Z26" i="2"/>
  <c r="AA26" i="2"/>
  <c r="AD26" i="2"/>
  <c r="AB26" i="2"/>
  <c r="AC26" i="2"/>
  <c r="AE26" i="2"/>
  <c r="X27" i="2"/>
  <c r="Y27" i="2"/>
  <c r="Z27" i="2"/>
  <c r="AA27" i="2"/>
  <c r="AD27" i="2"/>
  <c r="AB27" i="2"/>
  <c r="AC27" i="2"/>
  <c r="AE27" i="2"/>
  <c r="X28" i="2"/>
  <c r="Y28" i="2"/>
  <c r="Z28" i="2"/>
  <c r="AA28" i="2"/>
  <c r="AD28" i="2"/>
  <c r="AB28" i="2"/>
  <c r="AC28" i="2"/>
  <c r="AE28" i="2"/>
  <c r="Y24" i="2"/>
  <c r="Z24" i="2"/>
  <c r="AA24" i="2"/>
  <c r="AD24" i="2"/>
  <c r="AB24" i="2"/>
  <c r="AC24" i="2"/>
  <c r="AE24" i="2"/>
  <c r="X24" i="2"/>
  <c r="I38" i="2"/>
  <c r="I39" i="2"/>
  <c r="I40" i="2"/>
  <c r="I41" i="2"/>
  <c r="H39" i="2"/>
  <c r="H40" i="2"/>
  <c r="H41" i="2"/>
  <c r="H38" i="2"/>
  <c r="I37" i="2"/>
  <c r="H37" i="2"/>
  <c r="H25" i="2"/>
  <c r="I25" i="2"/>
  <c r="H26" i="2"/>
  <c r="I26" i="2"/>
  <c r="H27" i="2"/>
  <c r="I27" i="2"/>
  <c r="H28" i="2"/>
  <c r="I28" i="2"/>
  <c r="H36" i="2"/>
  <c r="I36" i="2"/>
  <c r="I24" i="2"/>
  <c r="H24" i="2"/>
  <c r="Y14" i="2"/>
  <c r="Z14" i="2"/>
  <c r="AA14" i="2"/>
  <c r="AD14" i="2"/>
  <c r="AB14" i="2"/>
  <c r="AC14" i="2"/>
  <c r="AE14" i="2"/>
  <c r="X14" i="2"/>
  <c r="X12" i="2"/>
  <c r="Y12" i="2"/>
  <c r="Z12" i="2"/>
  <c r="AA12" i="2"/>
  <c r="AD12" i="2"/>
  <c r="AB12" i="2"/>
  <c r="AC12" i="2"/>
  <c r="AE12" i="2"/>
  <c r="X13" i="2"/>
  <c r="Y13" i="2"/>
  <c r="Z13" i="2"/>
  <c r="AA13" i="2"/>
  <c r="AD13" i="2"/>
  <c r="AB13" i="2"/>
  <c r="AC13" i="2"/>
  <c r="AE13" i="2"/>
  <c r="Y11" i="2"/>
  <c r="Z11" i="2"/>
  <c r="AA11" i="2"/>
  <c r="AD11" i="2"/>
  <c r="AB11" i="2"/>
  <c r="AC11" i="2"/>
  <c r="AE11" i="2"/>
  <c r="X11" i="2"/>
  <c r="X6" i="2"/>
  <c r="Y6" i="2"/>
  <c r="Z6" i="2"/>
  <c r="AA6" i="2"/>
  <c r="AD6" i="2"/>
  <c r="AB6" i="2"/>
  <c r="AC6" i="2"/>
  <c r="AE6" i="2"/>
  <c r="X7" i="2"/>
  <c r="Y7" i="2"/>
  <c r="Z7" i="2"/>
  <c r="AA7" i="2"/>
  <c r="AD7" i="2"/>
  <c r="AB7" i="2"/>
  <c r="AC7" i="2"/>
  <c r="AE7" i="2"/>
  <c r="X8" i="2"/>
  <c r="Y8" i="2"/>
  <c r="Z8" i="2"/>
  <c r="AA8" i="2"/>
  <c r="AD8" i="2"/>
  <c r="AB8" i="2"/>
  <c r="AC8" i="2"/>
  <c r="AE8" i="2"/>
  <c r="X9" i="2"/>
  <c r="Y9" i="2"/>
  <c r="Z9" i="2"/>
  <c r="AA9" i="2"/>
  <c r="AD9" i="2"/>
  <c r="AB9" i="2"/>
  <c r="AC9" i="2"/>
  <c r="AE9" i="2"/>
  <c r="X10" i="2"/>
  <c r="Y10" i="2"/>
  <c r="Z10" i="2"/>
  <c r="AA10" i="2"/>
  <c r="AD10" i="2"/>
  <c r="AB10" i="2"/>
  <c r="AC10" i="2"/>
  <c r="AE10" i="2"/>
  <c r="Y5" i="2"/>
  <c r="Z5" i="2"/>
  <c r="AA5" i="2"/>
  <c r="AD5" i="2"/>
  <c r="AB5" i="2"/>
  <c r="AC5" i="2"/>
  <c r="AE5" i="2"/>
  <c r="X5" i="2"/>
  <c r="H14" i="2"/>
  <c r="H12" i="2"/>
  <c r="I12" i="2"/>
  <c r="H13" i="2"/>
  <c r="I13" i="2"/>
  <c r="I11" i="2"/>
  <c r="H11" i="2"/>
  <c r="I6" i="2"/>
  <c r="I7" i="2"/>
  <c r="I8" i="2"/>
  <c r="I9" i="2"/>
  <c r="I10" i="2"/>
  <c r="H6" i="2"/>
  <c r="H7" i="2"/>
  <c r="H8" i="2"/>
  <c r="H9" i="2"/>
  <c r="H10" i="2"/>
  <c r="I5" i="2"/>
  <c r="H5" i="2"/>
  <c r="I16" i="2"/>
  <c r="I17" i="2"/>
  <c r="I18" i="2"/>
  <c r="I19" i="2"/>
  <c r="I20" i="2"/>
  <c r="I21" i="2"/>
  <c r="I22" i="2"/>
  <c r="H16" i="2"/>
  <c r="H17" i="2"/>
  <c r="H18" i="2"/>
  <c r="H19" i="2"/>
  <c r="H20" i="2"/>
  <c r="H21" i="2"/>
  <c r="H22" i="2"/>
  <c r="I15" i="2"/>
  <c r="I47" i="2"/>
  <c r="I46" i="2"/>
  <c r="H46" i="2"/>
  <c r="H47" i="2"/>
  <c r="Z47" i="2"/>
  <c r="AA47" i="2"/>
  <c r="AD47" i="2"/>
  <c r="AB47" i="2"/>
  <c r="AC47" i="2"/>
  <c r="AE47" i="2"/>
  <c r="AA46" i="2"/>
  <c r="AD46" i="2"/>
  <c r="AB46" i="2"/>
  <c r="AC46" i="2"/>
  <c r="AE46" i="2"/>
  <c r="Z46" i="2"/>
  <c r="Y47" i="2"/>
  <c r="Y46" i="2"/>
  <c r="X47" i="2"/>
  <c r="X46" i="2"/>
  <c r="AE41" i="2"/>
  <c r="AE23" i="2" l="1"/>
  <c r="Z51" i="2"/>
  <c r="Z52" i="2"/>
  <c r="Z53" i="2"/>
  <c r="Z41" i="2"/>
  <c r="Z38" i="2"/>
  <c r="Z39" i="2"/>
  <c r="Z40" i="2"/>
  <c r="Z48" i="2"/>
  <c r="Z49" i="2"/>
  <c r="Z50" i="2"/>
  <c r="Z42" i="2"/>
  <c r="Z43" i="2"/>
  <c r="Z44" i="2"/>
  <c r="Z45" i="2"/>
  <c r="X51" i="2" l="1"/>
  <c r="X52" i="2"/>
  <c r="X53" i="2"/>
  <c r="X41" i="2"/>
  <c r="X38" i="2"/>
  <c r="X39" i="2"/>
  <c r="X40" i="2"/>
  <c r="X48" i="2"/>
  <c r="X49" i="2"/>
  <c r="X50" i="2"/>
  <c r="X42" i="2"/>
  <c r="X43" i="2"/>
  <c r="X44" i="2"/>
  <c r="X45" i="2"/>
  <c r="Y51" i="2" l="1"/>
  <c r="Y52" i="2"/>
  <c r="Y53" i="2"/>
  <c r="Y41" i="2"/>
  <c r="Y38" i="2"/>
  <c r="Y39" i="2"/>
  <c r="Y40" i="2"/>
  <c r="Y48" i="2"/>
  <c r="Y49" i="2"/>
  <c r="Y50" i="2"/>
  <c r="Y42" i="2"/>
  <c r="Y43" i="2"/>
  <c r="Y44" i="2"/>
  <c r="Y45" i="2"/>
  <c r="AC51" i="2"/>
  <c r="AC52" i="2"/>
  <c r="AC53" i="2"/>
  <c r="AC41" i="2"/>
  <c r="AC38" i="2"/>
  <c r="AC39" i="2"/>
  <c r="AC40" i="2"/>
  <c r="AC48" i="2"/>
  <c r="AC49" i="2"/>
  <c r="AC50" i="2"/>
  <c r="AC42" i="2"/>
  <c r="AC43" i="2"/>
  <c r="AC44" i="2"/>
  <c r="AC45" i="2"/>
  <c r="AE51" i="2"/>
  <c r="AE52" i="2"/>
  <c r="AE53" i="2"/>
  <c r="AE39" i="2"/>
  <c r="AE40" i="2"/>
  <c r="AE48" i="2"/>
  <c r="AE49" i="2"/>
  <c r="AE50" i="2"/>
  <c r="AE42" i="2"/>
  <c r="AE43" i="2"/>
  <c r="AE44" i="2"/>
  <c r="AE45" i="2"/>
  <c r="AB45" i="2"/>
  <c r="AB51" i="2"/>
  <c r="AB52" i="2"/>
  <c r="AB53" i="2"/>
  <c r="AB41" i="2"/>
  <c r="AB38" i="2"/>
  <c r="AB39" i="2"/>
  <c r="AB40" i="2"/>
  <c r="AB48" i="2"/>
  <c r="AB49" i="2"/>
  <c r="AB50" i="2"/>
  <c r="AB42" i="2"/>
  <c r="AB43" i="2"/>
  <c r="AB44" i="2"/>
  <c r="AD51" i="2"/>
  <c r="AD52" i="2"/>
  <c r="AD53" i="2"/>
  <c r="AD41" i="2"/>
  <c r="AD38" i="2"/>
  <c r="AD39" i="2"/>
  <c r="AD40" i="2"/>
  <c r="AD48" i="2"/>
  <c r="AD49" i="2"/>
  <c r="AD50" i="2"/>
  <c r="AD42" i="2"/>
  <c r="AD43" i="2"/>
  <c r="AD44" i="2"/>
  <c r="AD45" i="2"/>
  <c r="AA51" i="2"/>
  <c r="AA52" i="2"/>
  <c r="AA53" i="2"/>
  <c r="AA41" i="2"/>
  <c r="AA38" i="2"/>
  <c r="AA39" i="2"/>
  <c r="AA40" i="2"/>
  <c r="AA48" i="2"/>
  <c r="AA49" i="2"/>
  <c r="AA50" i="2"/>
  <c r="AA42" i="2"/>
  <c r="AA43" i="2"/>
  <c r="AA44" i="2"/>
  <c r="AA45" i="2"/>
  <c r="I51" i="2"/>
  <c r="I52" i="2"/>
  <c r="I53" i="2"/>
  <c r="I48" i="2"/>
  <c r="I49" i="2"/>
  <c r="I50" i="2"/>
  <c r="I42" i="2"/>
  <c r="I43" i="2"/>
  <c r="I44" i="2"/>
  <c r="I45" i="2"/>
  <c r="H44" i="2"/>
  <c r="H45" i="2"/>
  <c r="H51" i="2"/>
  <c r="H52" i="2"/>
  <c r="H53" i="2"/>
  <c r="H48" i="2"/>
  <c r="H49" i="2"/>
  <c r="H50" i="2"/>
  <c r="H42" i="2"/>
  <c r="H43" i="2"/>
  <c r="I14" i="2"/>
  <c r="AE54" i="2" l="1"/>
  <c r="F5" i="2"/>
  <c r="G24" i="2"/>
  <c r="F24" i="2" l="1"/>
  <c r="G5" i="2"/>
  <c r="AE5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Thomas Grebenz</author>
    <author>ThomasGrebenz</author>
    <author>Peter Brenner</author>
  </authors>
  <commentList>
    <comment ref="L4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Thomas Grebenz:</t>
        </r>
        <r>
          <rPr>
            <sz val="9"/>
            <color indexed="81"/>
            <rFont val="Segoe UI"/>
            <family val="2"/>
          </rPr>
          <t xml:space="preserve">
Use independent numbers regarding ECAT to be more flexible and to prevent an overlap based on the ECAT object numbering (number of subindices may be up to 255!) 
</t>
        </r>
      </text>
    </comment>
    <comment ref="Q4" authorId="1" shapeId="0" xr:uid="{00000000-0006-0000-0100-000002000000}">
      <text>
        <r>
          <rPr>
            <b/>
            <sz val="9"/>
            <color indexed="81"/>
            <rFont val="Segoe UI"/>
            <family val="2"/>
          </rPr>
          <t>ThomasGrebenz:</t>
        </r>
        <r>
          <rPr>
            <sz val="9"/>
            <color indexed="81"/>
            <rFont val="Segoe UI"/>
            <family val="2"/>
          </rPr>
          <t xml:space="preserve">
Objects 0xC0 and 0xC1 are reserved by Hilscher!!!</t>
        </r>
      </text>
    </comment>
    <comment ref="V4" authorId="0" shapeId="0" xr:uid="{AADAFE25-1C04-423A-887D-5CC10CF3047C}">
      <text>
        <r>
          <rPr>
            <b/>
            <sz val="9"/>
            <color indexed="81"/>
            <rFont val="Segoe UI"/>
            <family val="2"/>
          </rPr>
          <t>Thomas Grebenz:</t>
        </r>
        <r>
          <rPr>
            <sz val="9"/>
            <color indexed="81"/>
            <rFont val="Segoe UI"/>
            <family val="2"/>
          </rPr>
          <t xml:space="preserve">
Use independent numbers regarding ECAT to be more flexible and to prevent an overlap based on the ECAT object numbering (number of subindices may be up to 255!) 
</t>
        </r>
      </text>
    </comment>
    <comment ref="AF4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Thomas Grebenz:</t>
        </r>
        <r>
          <rPr>
            <sz val="9"/>
            <color indexed="81"/>
            <rFont val="Segoe UI"/>
            <family val="2"/>
          </rPr>
          <t xml:space="preserve">
Readonly if mapped to Output Process Data</t>
        </r>
      </text>
    </comment>
    <comment ref="AE10" authorId="1" shapeId="0" xr:uid="{77E61E36-F91B-49B9-83CD-7C5A68A5CBCE}">
      <text>
        <r>
          <rPr>
            <b/>
            <sz val="9"/>
            <color indexed="81"/>
            <rFont val="Segoe UI"/>
            <family val="2"/>
          </rPr>
          <t>ThomasGrebenz:</t>
        </r>
        <r>
          <rPr>
            <sz val="9"/>
            <color indexed="81"/>
            <rFont val="Segoe UI"/>
            <family val="2"/>
          </rPr>
          <t xml:space="preserve">
Do not change colored cells</t>
        </r>
      </text>
    </comment>
    <comment ref="P60" authorId="0" shapeId="0" xr:uid="{017CB325-9426-4D29-96BA-CF789DB2E74E}">
      <text>
        <r>
          <rPr>
            <b/>
            <sz val="9"/>
            <color indexed="81"/>
            <rFont val="Segoe UI"/>
            <family val="2"/>
          </rPr>
          <t>Thomas Grebenz:</t>
        </r>
        <r>
          <rPr>
            <sz val="9"/>
            <color indexed="81"/>
            <rFont val="Segoe UI"/>
            <family val="2"/>
          </rPr>
          <t xml:space="preserve">
For details refer to CIP spec Vol 1_3.18 Table 4-4.2</t>
        </r>
      </text>
    </comment>
    <comment ref="F62" authorId="1" shapeId="0" xr:uid="{0AC183D8-962C-415D-B271-9A163FDA301B}">
      <text>
        <r>
          <rPr>
            <b/>
            <sz val="9"/>
            <color indexed="81"/>
            <rFont val="Segoe UI"/>
            <family val="2"/>
          </rPr>
          <t>ThomasGrebenz:</t>
        </r>
        <r>
          <rPr>
            <sz val="9"/>
            <color indexed="81"/>
            <rFont val="Segoe UI"/>
            <family val="2"/>
          </rPr>
          <t xml:space="preserve">
Description: data module including all submodules</t>
        </r>
      </text>
    </comment>
    <comment ref="T62" authorId="2" shapeId="0" xr:uid="{86E4B097-95C7-4BFA-BFA2-BABD5E526C59}">
      <text>
        <r>
          <rPr>
            <b/>
            <sz val="9"/>
            <color indexed="81"/>
            <rFont val="Segoe UI"/>
            <family val="2"/>
          </rPr>
          <t>Peter Brenner:</t>
        </r>
        <r>
          <rPr>
            <sz val="9"/>
            <color indexed="81"/>
            <rFont val="Segoe UI"/>
            <family val="2"/>
          </rPr>
          <t xml:space="preserve">
Name gekürzt wegen 32 Zeichen Beschränkung
</t>
        </r>
      </text>
    </comment>
    <comment ref="T63" authorId="2" shapeId="0" xr:uid="{6D0E22AE-6CDC-4293-AFC8-3E61959136D9}">
      <text>
        <r>
          <rPr>
            <b/>
            <sz val="9"/>
            <color indexed="81"/>
            <rFont val="Segoe UI"/>
            <family val="2"/>
          </rPr>
          <t>Peter Brenner:</t>
        </r>
        <r>
          <rPr>
            <sz val="9"/>
            <color indexed="81"/>
            <rFont val="Segoe UI"/>
            <family val="2"/>
          </rPr>
          <t xml:space="preserve">
Name gekürzt wegen 32 Zeichen Beschränkung</t>
        </r>
      </text>
    </comment>
    <comment ref="T83" authorId="2" shapeId="0" xr:uid="{6668E726-BC93-4B1D-8759-5C00747983F8}">
      <text>
        <r>
          <rPr>
            <b/>
            <sz val="9"/>
            <color indexed="81"/>
            <rFont val="Segoe UI"/>
            <family val="2"/>
          </rPr>
          <t>Peter Brenner:</t>
        </r>
        <r>
          <rPr>
            <sz val="9"/>
            <color indexed="81"/>
            <rFont val="Segoe UI"/>
            <family val="2"/>
          </rPr>
          <t xml:space="preserve">
Name gekürzt wegen 32 Zeichen Beschränkung</t>
        </r>
      </text>
    </comment>
    <comment ref="T94" authorId="2" shapeId="0" xr:uid="{B6A73BB5-4C3B-469B-926B-413A0632D172}">
      <text>
        <r>
          <rPr>
            <b/>
            <sz val="9"/>
            <color indexed="81"/>
            <rFont val="Segoe UI"/>
            <family val="2"/>
          </rPr>
          <t>Peter Brenner:</t>
        </r>
        <r>
          <rPr>
            <sz val="9"/>
            <color indexed="81"/>
            <rFont val="Segoe UI"/>
            <family val="2"/>
          </rPr>
          <t xml:space="preserve">
Name gekürzt wegen 32 Zeichen Beschränkung</t>
        </r>
      </text>
    </comment>
  </commentList>
</comments>
</file>

<file path=xl/sharedStrings.xml><?xml version="1.0" encoding="utf-8"?>
<sst xmlns="http://schemas.openxmlformats.org/spreadsheetml/2006/main" count="1107" uniqueCount="411">
  <si>
    <t>Process Data Mapping</t>
  </si>
  <si>
    <t>EtherCAT</t>
  </si>
  <si>
    <t>PROFINET</t>
  </si>
  <si>
    <t>EtherNet/IP</t>
  </si>
  <si>
    <t>PDO
Name</t>
  </si>
  <si>
    <t>PDO
Index</t>
  </si>
  <si>
    <t>PDO
Subindex</t>
  </si>
  <si>
    <t>Index
in hex</t>
  </si>
  <si>
    <t>Subindex
in hex</t>
  </si>
  <si>
    <t>Module
Name</t>
  </si>
  <si>
    <t>Module
IdentNumber</t>
  </si>
  <si>
    <t>Submodule
Name</t>
  </si>
  <si>
    <t>Submodule
IdentNumber</t>
  </si>
  <si>
    <t>Parameter
# for EDS</t>
  </si>
  <si>
    <t>Connection
Name</t>
  </si>
  <si>
    <t>Assembly
Name</t>
  </si>
  <si>
    <t>Assembly
#</t>
  </si>
  <si>
    <t>Class</t>
  </si>
  <si>
    <t>Instance</t>
  </si>
  <si>
    <t>Attribute</t>
  </si>
  <si>
    <t>Parameter groups</t>
  </si>
  <si>
    <t>Designation (EN)</t>
  </si>
  <si>
    <t>Bezeichnung (DE)</t>
  </si>
  <si>
    <t>Description of function</t>
  </si>
  <si>
    <t>Default</t>
  </si>
  <si>
    <t>Lower Limit</t>
  </si>
  <si>
    <t>Upper Limit</t>
  </si>
  <si>
    <t>0x1600</t>
  </si>
  <si>
    <t>-</t>
  </si>
  <si>
    <t>0x64</t>
  </si>
  <si>
    <t>Output</t>
  </si>
  <si>
    <t>Total</t>
  </si>
  <si>
    <t>0x1A00</t>
  </si>
  <si>
    <t>0x96</t>
  </si>
  <si>
    <t>Input</t>
  </si>
  <si>
    <t>Process data</t>
  </si>
  <si>
    <t>Access</t>
  </si>
  <si>
    <t>R</t>
  </si>
  <si>
    <t>Data</t>
  </si>
  <si>
    <t>Data Type</t>
  </si>
  <si>
    <t>0x00002000</t>
  </si>
  <si>
    <t>0x00002001</t>
  </si>
  <si>
    <t>0x00002002</t>
  </si>
  <si>
    <t>Data Size [Byte]</t>
  </si>
  <si>
    <t>Parameter Access Point</t>
  </si>
  <si>
    <t>0x00000010</t>
  </si>
  <si>
    <t>0x00001000</t>
  </si>
  <si>
    <t>0x00001001</t>
  </si>
  <si>
    <t>0x00001002</t>
  </si>
  <si>
    <t>Operation-mode request</t>
  </si>
  <si>
    <t>Operational commands</t>
  </si>
  <si>
    <t>System commands</t>
  </si>
  <si>
    <t>Actual temperature (deg C)</t>
  </si>
  <si>
    <t>Allowed temperature difference (deg C)</t>
  </si>
  <si>
    <t>Flow-rate setpoint (lpm)</t>
  </si>
  <si>
    <t>Relative pump power (percentage)</t>
  </si>
  <si>
    <t>Controlled temperature</t>
  </si>
  <si>
    <t>Pump-control mode</t>
  </si>
  <si>
    <t>Output reserve f32 1</t>
  </si>
  <si>
    <t>Output reserve f32 2</t>
  </si>
  <si>
    <t>Output reserve s32 1</t>
  </si>
  <si>
    <t>Output reserve s32 2</t>
  </si>
  <si>
    <t>Output reserve s8 1</t>
  </si>
  <si>
    <t>Output reserve s8 2</t>
  </si>
  <si>
    <t>Output reserve s8 3</t>
  </si>
  <si>
    <t>Output reserve s8 4</t>
  </si>
  <si>
    <t>Allowed temperature difference</t>
  </si>
  <si>
    <t>0x00001003</t>
  </si>
  <si>
    <t>0x00001004</t>
  </si>
  <si>
    <t>0x00001005</t>
  </si>
  <si>
    <t>0x00001006</t>
  </si>
  <si>
    <t>0x00001007</t>
  </si>
  <si>
    <t>0x00001008</t>
  </si>
  <si>
    <t>0x00001009</t>
  </si>
  <si>
    <t>0x00001010</t>
  </si>
  <si>
    <t>0x00001011</t>
  </si>
  <si>
    <t>0x0000100A</t>
  </si>
  <si>
    <t>0x0000100B</t>
  </si>
  <si>
    <t>0x0000100C</t>
  </si>
  <si>
    <t>0x0000100D</t>
  </si>
  <si>
    <t>0x0000100E</t>
  </si>
  <si>
    <t>0x0000100F</t>
  </si>
  <si>
    <t>Active operation mode</t>
  </si>
  <si>
    <t>Operational status</t>
  </si>
  <si>
    <t>Control authority provided</t>
  </si>
  <si>
    <t>Heating and cooling percentage</t>
  </si>
  <si>
    <t>System pressure (bar rel)</t>
  </si>
  <si>
    <t>Pump pressure-difference (bar)</t>
  </si>
  <si>
    <t>Feed temperature (deg C)</t>
  </si>
  <si>
    <t>Return temperature (deg C)</t>
  </si>
  <si>
    <t>External temperature (deg C)</t>
  </si>
  <si>
    <t>Actual temperature setpoint (deg C)</t>
  </si>
  <si>
    <t>Heat-transfer fluid flow-rate (lpm)</t>
  </si>
  <si>
    <t>Fluid level (percentage)</t>
  </si>
  <si>
    <t>Pump frequency (Hz)</t>
  </si>
  <si>
    <t>Power intake of the unit (kW)</t>
  </si>
  <si>
    <t>Input reserve f32 1</t>
  </si>
  <si>
    <t>Input reserve f32 2</t>
  </si>
  <si>
    <t>Input reserve f32 3</t>
  </si>
  <si>
    <t>Highest error severity</t>
  </si>
  <si>
    <t>Active warnings</t>
  </si>
  <si>
    <t>Active safeguards</t>
  </si>
  <si>
    <t>Active errors</t>
  </si>
  <si>
    <t>Input reserve s32 1</t>
  </si>
  <si>
    <t>Input reserve s32 2</t>
  </si>
  <si>
    <t>Input reserve s32 3</t>
  </si>
  <si>
    <t>Input reserve s8 1</t>
  </si>
  <si>
    <t>Input reserve s8 2</t>
  </si>
  <si>
    <t>Input reserve s8 3</t>
  </si>
  <si>
    <t>Input reserve s8 4</t>
  </si>
  <si>
    <t>0x00002003</t>
  </si>
  <si>
    <t>0x00002004</t>
  </si>
  <si>
    <t>0x00002005</t>
  </si>
  <si>
    <t>0x00002006</t>
  </si>
  <si>
    <t>0x00002007</t>
  </si>
  <si>
    <t>0x00002008</t>
  </si>
  <si>
    <t>0x00002009</t>
  </si>
  <si>
    <t>0x0000200A</t>
  </si>
  <si>
    <t>0x0000200B</t>
  </si>
  <si>
    <t>0x0000200C</t>
  </si>
  <si>
    <t>0x0000200D</t>
  </si>
  <si>
    <t>INT8</t>
  </si>
  <si>
    <t>INT16</t>
  </si>
  <si>
    <t>INT32</t>
  </si>
  <si>
    <t>FLOAT32</t>
  </si>
  <si>
    <t>Reset safeguard errors</t>
  </si>
  <si>
    <t>Visually identify device</t>
  </si>
  <si>
    <t>Main module power-on time (s)</t>
  </si>
  <si>
    <t>Unit running time on main module (s)</t>
  </si>
  <si>
    <t>Days until next service</t>
  </si>
  <si>
    <t>Allowed filling time in 24 hours (s)</t>
  </si>
  <si>
    <t>Mould-blowout duration (s)</t>
  </si>
  <si>
    <t>Mould-drainage duration (s)</t>
  </si>
  <si>
    <t>Pump-motor power intake (kW)</t>
  </si>
  <si>
    <t>Heating power (kW)</t>
  </si>
  <si>
    <t>Supply voltage (V)</t>
  </si>
  <si>
    <t>Pump condition (percentage)</t>
  </si>
  <si>
    <t>Residing time of oil in unit (s)</t>
  </si>
  <si>
    <t>Oil condition (percentage)</t>
  </si>
  <si>
    <t>Electrics condition (percentage)</t>
  </si>
  <si>
    <t>Cumulative energy consumption (kWh)</t>
  </si>
  <si>
    <t>Cumulative pump energy (kWh)</t>
  </si>
  <si>
    <t>Cumulative heating energy (kWh)</t>
  </si>
  <si>
    <t>Gain of internal control (percentage)</t>
  </si>
  <si>
    <t>Gain of external control (percentage)</t>
  </si>
  <si>
    <t>Temperature-lead limit (deg C)</t>
  </si>
  <si>
    <t>Process time constant (s)</t>
  </si>
  <si>
    <t>Reference flow-rate (lpm)</t>
  </si>
  <si>
    <t>Maximum pump frequency (Hz)</t>
  </si>
  <si>
    <t>Pump-pressure limit (bar)</t>
  </si>
  <si>
    <t>Power-consumption limit (kW)</t>
  </si>
  <si>
    <t>Maximum feed temperature (deg C)</t>
  </si>
  <si>
    <t>Minimum feed temperature (deg C)</t>
  </si>
  <si>
    <t>Max temperature gradient (deg C per min)</t>
  </si>
  <si>
    <t>Positive feed-temp deviation (deg C)</t>
  </si>
  <si>
    <t>Negative feed-temp deviation (deg C)</t>
  </si>
  <si>
    <t>Positive external-temp deviation (deg C)</t>
  </si>
  <si>
    <t>Negative external-temp deviation (deg C)</t>
  </si>
  <si>
    <t>Positive flow-rate deviation (lpm)</t>
  </si>
  <si>
    <t>Negative flow-rate deviation (lpm)</t>
  </si>
  <si>
    <t>Pump-pressure violation limit (bar)</t>
  </si>
  <si>
    <t>Device type</t>
  </si>
  <si>
    <t>Rated heating power (kW)</t>
  </si>
  <si>
    <t>Rated cooling power (kW)</t>
  </si>
  <si>
    <t>Direct cooling available</t>
  </si>
  <si>
    <t>Leakstop available</t>
  </si>
  <si>
    <t>Maximum flow-rate (lpm)</t>
  </si>
  <si>
    <t>Maximum pump pressure (bar)</t>
  </si>
  <si>
    <t>Fluid filling volume (liters)</t>
  </si>
  <si>
    <t>Backflow volume (liters)</t>
  </si>
  <si>
    <t>Minimum temperature (deg C)</t>
  </si>
  <si>
    <t>Maximum temperature (deg C)</t>
  </si>
  <si>
    <t>Connected electrical load (kW)</t>
  </si>
  <si>
    <t>Main-module hardware version</t>
  </si>
  <si>
    <t>Main-module firmware version</t>
  </si>
  <si>
    <t>Peripheral-module hardware version</t>
  </si>
  <si>
    <t>Peripheral-module firmware version</t>
  </si>
  <si>
    <t>Extension 1 hardware version</t>
  </si>
  <si>
    <t>Extension 1 firmware version</t>
  </si>
  <si>
    <t>Extension 2 hardware version</t>
  </si>
  <si>
    <t>Extension 2 firmware version</t>
  </si>
  <si>
    <t>Extension 3 hardware version</t>
  </si>
  <si>
    <t>Extension 3 firmware version</t>
  </si>
  <si>
    <t>Direct cooling enabled</t>
  </si>
  <si>
    <t>Acyclic reserve f32 1</t>
  </si>
  <si>
    <t>Acyclic reserve f32 2</t>
  </si>
  <si>
    <t>Acyclic reserve f32 3</t>
  </si>
  <si>
    <t>Acyclic reserve f32 4</t>
  </si>
  <si>
    <t>Acyclic reserve f32 5</t>
  </si>
  <si>
    <t>Acyclic reserve f32 6</t>
  </si>
  <si>
    <t>Acyclic reserve f32 7</t>
  </si>
  <si>
    <t>Acyclic reserve f32 8</t>
  </si>
  <si>
    <t>Acyclic reserve f32 9</t>
  </si>
  <si>
    <t>Acyclic reserve f32 10</t>
  </si>
  <si>
    <t>Acyclic reserve s8 1</t>
  </si>
  <si>
    <t>Acyclic reserve s8 2</t>
  </si>
  <si>
    <t>Acyclic reserve s8 3</t>
  </si>
  <si>
    <t>Acyclic reserve s8 4</t>
  </si>
  <si>
    <t>Acyclic reserve s8 5</t>
  </si>
  <si>
    <t>Acyclic reserve s8 6</t>
  </si>
  <si>
    <t>Acyclic reserve s32 1</t>
  </si>
  <si>
    <t>Acyclic reserve s32 2</t>
  </si>
  <si>
    <t>Acyclic reserve s32 3</t>
  </si>
  <si>
    <t>Acyclic reserve s32 4</t>
  </si>
  <si>
    <t>Acyclic reserve s32 5</t>
  </si>
  <si>
    <t>R/W</t>
  </si>
  <si>
    <r>
      <t>0x0000</t>
    </r>
    <r>
      <rPr>
        <sz val="8"/>
        <color rgb="FF0070C0"/>
        <rFont val="Arial"/>
        <family val="2"/>
      </rPr>
      <t>01</t>
    </r>
    <r>
      <rPr>
        <sz val="8"/>
        <color rgb="FFC00000"/>
        <rFont val="Arial"/>
        <family val="2"/>
      </rPr>
      <t>00</t>
    </r>
  </si>
  <si>
    <t>0x69</t>
  </si>
  <si>
    <t>Revision</t>
  </si>
  <si>
    <t>FLOAT32_MIN</t>
  </si>
  <si>
    <t>FLOAT32_MAX</t>
  </si>
  <si>
    <t>Index
in dec</t>
  </si>
  <si>
    <t>Slot
PD | acycl.</t>
  </si>
  <si>
    <t>Subslot
PD | acycl.</t>
  </si>
  <si>
    <t>1 | 0</t>
  </si>
  <si>
    <t>2 | 10</t>
  </si>
  <si>
    <t>3 | 10</t>
  </si>
  <si>
    <t>4 | 10</t>
  </si>
  <si>
    <t>5 | 10</t>
  </si>
  <si>
    <t>6 | 10</t>
  </si>
  <si>
    <t>7 | 10</t>
  </si>
  <si>
    <t>8 | 10</t>
  </si>
  <si>
    <t>9 | 10</t>
  </si>
  <si>
    <t>10 | 10</t>
  </si>
  <si>
    <t>11 | 10</t>
  </si>
  <si>
    <t>12 | 10</t>
  </si>
  <si>
    <t>13 | 10</t>
  </si>
  <si>
    <t>14 | 10</t>
  </si>
  <si>
    <t>15 | 10</t>
  </si>
  <si>
    <t>16 | 10</t>
  </si>
  <si>
    <t>17 | 10</t>
  </si>
  <si>
    <t>18 | 10</t>
  </si>
  <si>
    <t>19 | 10</t>
  </si>
  <si>
    <t>40 | 10</t>
  </si>
  <si>
    <t>41 | 10</t>
  </si>
  <si>
    <t>42 | 10</t>
  </si>
  <si>
    <t>43 | 10</t>
  </si>
  <si>
    <t>44 | 10</t>
  </si>
  <si>
    <t>45 | 10</t>
  </si>
  <si>
    <t>46 | 10</t>
  </si>
  <si>
    <t>47 | 10</t>
  </si>
  <si>
    <t>48 | 10</t>
  </si>
  <si>
    <t>49 | 10</t>
  </si>
  <si>
    <t>50 | 10</t>
  </si>
  <si>
    <t>51 | 10</t>
  </si>
  <si>
    <t>52 | 10</t>
  </si>
  <si>
    <t>53 | 10</t>
  </si>
  <si>
    <t>54 | 10</t>
  </si>
  <si>
    <t>55 | 10</t>
  </si>
  <si>
    <t>56 | 10</t>
  </si>
  <si>
    <t>57 | 10</t>
  </si>
  <si>
    <t>58 | 10</t>
  </si>
  <si>
    <t>59 | 10</t>
  </si>
  <si>
    <t>61 | 10</t>
  </si>
  <si>
    <t>60 | 10</t>
  </si>
  <si>
    <t>62 | 10</t>
  </si>
  <si>
    <t>63 | 10</t>
  </si>
  <si>
    <t>64 | 10</t>
  </si>
  <si>
    <t>65 | 10</t>
  </si>
  <si>
    <t>66 | 10</t>
  </si>
  <si>
    <t>67 | 10</t>
  </si>
  <si>
    <t>0x80000000</t>
  </si>
  <si>
    <t>0x7FFFFFFF</t>
  </si>
  <si>
    <t>0x8000</t>
  </si>
  <si>
    <t>0x7FFF</t>
  </si>
  <si>
    <t>For details refer to the device manual</t>
  </si>
  <si>
    <t>Operation-mode request - INT8</t>
  </si>
  <si>
    <t>Operational commands - INT16</t>
  </si>
  <si>
    <t>System commands - INT16</t>
  </si>
  <si>
    <t>Actual temperature  - FLOAT32</t>
  </si>
  <si>
    <t>Flow-rate setpoint  - FLOAT32</t>
  </si>
  <si>
    <t>Relative pump power - INT8</t>
  </si>
  <si>
    <t>Controlled temperature - INT8</t>
  </si>
  <si>
    <t>Pump-control mode - INT8</t>
  </si>
  <si>
    <t>Output reserve f32 1  - FLOAT32</t>
  </si>
  <si>
    <t>Output reserve f32 2  - FLOAT32</t>
  </si>
  <si>
    <t>Output reserve s32 2 - INT32</t>
  </si>
  <si>
    <t>Output reserve s8 1 - INT8</t>
  </si>
  <si>
    <t>Output reserve s8 2 - INT8</t>
  </si>
  <si>
    <t>Output reserve s8 3 - INT8</t>
  </si>
  <si>
    <t>Output reserve s8 4 - INT8</t>
  </si>
  <si>
    <t>Active operation mode - INT8</t>
  </si>
  <si>
    <t>Operational status - INT32</t>
  </si>
  <si>
    <t>Control authority provided - INT8</t>
  </si>
  <si>
    <t>Heating and cooling percentage - INT8</t>
  </si>
  <si>
    <t>System pressure - FLOAT32</t>
  </si>
  <si>
    <t>Pump pressure-difference  - FLOAT32</t>
  </si>
  <si>
    <t>Feed temperature - FLOAT32</t>
  </si>
  <si>
    <t>Return temperature - FLOAT32</t>
  </si>
  <si>
    <t>External temperature - FLOAT32</t>
  </si>
  <si>
    <t>Actual temperature setpoint - FLOAT32</t>
  </si>
  <si>
    <t>Heat-transfer fluid flow-rate - FLOAT32</t>
  </si>
  <si>
    <t>Fluid level - INT8</t>
  </si>
  <si>
    <t>Pump frequency - FLOAT32</t>
  </si>
  <si>
    <t>Power intake of the unit - FLOAT32</t>
  </si>
  <si>
    <t>Input reserve f32 1 - FLOAT32</t>
  </si>
  <si>
    <t>Input reserve f32 2 - FLOAT32</t>
  </si>
  <si>
    <t>Input reserve f32 3 - FLOAT32</t>
  </si>
  <si>
    <t>Highest error severity - INT8</t>
  </si>
  <si>
    <t>Active warnings - INT32</t>
  </si>
  <si>
    <t>Active safeguards - INT32</t>
  </si>
  <si>
    <t>Active errors - INT32</t>
  </si>
  <si>
    <t>Input reserve s32 1 - INT32</t>
  </si>
  <si>
    <t>Input reserve s32 2 - INT32</t>
  </si>
  <si>
    <t>Input reserve s32 3 - INT32</t>
  </si>
  <si>
    <t>Input reserve s8 1 - INT8</t>
  </si>
  <si>
    <t>Input reserve s8 2 - INT8</t>
  </si>
  <si>
    <t>Input reserve s8 3 - INT8</t>
  </si>
  <si>
    <t>Input reserve s8 4 - INT8</t>
  </si>
  <si>
    <t>Output reserve s32 1 - INT32</t>
  </si>
  <si>
    <t>0x80</t>
  </si>
  <si>
    <t>0x7F</t>
  </si>
  <si>
    <t>Operation</t>
  </si>
  <si>
    <t>Process signals</t>
  </si>
  <si>
    <t>Control</t>
  </si>
  <si>
    <t>0x6E</t>
  </si>
  <si>
    <t>Reserve</t>
  </si>
  <si>
    <t>Diagnosis</t>
  </si>
  <si>
    <t>Error handling</t>
  </si>
  <si>
    <t>Monitoring configuration</t>
  </si>
  <si>
    <t>Limits</t>
  </si>
  <si>
    <t>Device information</t>
  </si>
  <si>
    <t>Controller information</t>
  </si>
  <si>
    <t>0x73</t>
  </si>
  <si>
    <t>0x78</t>
  </si>
  <si>
    <t>0x7D</t>
  </si>
  <si>
    <t>0x82</t>
  </si>
  <si>
    <t>0x87</t>
  </si>
  <si>
    <t>0x8C</t>
  </si>
  <si>
    <t>0x91</t>
  </si>
  <si>
    <t>Input reserve s8 5</t>
  </si>
  <si>
    <t>Input reserve s8 5 - INT8</t>
  </si>
  <si>
    <t>Input reserve s16 1</t>
  </si>
  <si>
    <t>Input reserve s16 1 - INT16</t>
  </si>
  <si>
    <t>0x0000200E</t>
  </si>
  <si>
    <t>0x0000200F</t>
  </si>
  <si>
    <t>0x00002010</t>
  </si>
  <si>
    <t>0x00002011</t>
  </si>
  <si>
    <t>0x00002012</t>
  </si>
  <si>
    <t>0x00002013</t>
  </si>
  <si>
    <t>0x00002014</t>
  </si>
  <si>
    <t>0x00002015</t>
  </si>
  <si>
    <t>0x00002016</t>
  </si>
  <si>
    <t>0x00002017</t>
  </si>
  <si>
    <t>0x00002018</t>
  </si>
  <si>
    <t>0x00002019</t>
  </si>
  <si>
    <t>0x0000201A</t>
  </si>
  <si>
    <t>0x0000201B</t>
  </si>
  <si>
    <t>0x0000201C</t>
  </si>
  <si>
    <t>0x0000201D</t>
  </si>
  <si>
    <t>68 | 10</t>
  </si>
  <si>
    <t>69 | 10</t>
  </si>
  <si>
    <t>Output Data</t>
  </si>
  <si>
    <t>Input Data</t>
  </si>
  <si>
    <t>PROFIBUS</t>
  </si>
  <si>
    <t>Module Name</t>
  </si>
  <si>
    <t>2 | 0</t>
  </si>
  <si>
    <t>3 | 0</t>
  </si>
  <si>
    <t>4 | 0</t>
  </si>
  <si>
    <t>5 | 0</t>
  </si>
  <si>
    <t>6 | 0</t>
  </si>
  <si>
    <t>7 | 0</t>
  </si>
  <si>
    <t>8 | 0</t>
  </si>
  <si>
    <t>9 | 0</t>
  </si>
  <si>
    <t>10 | 0</t>
  </si>
  <si>
    <t>11 | 0</t>
  </si>
  <si>
    <t>12 | 0</t>
  </si>
  <si>
    <t>13 | 0</t>
  </si>
  <si>
    <t>14 | 0</t>
  </si>
  <si>
    <t>15 | 0</t>
  </si>
  <si>
    <t>16 | 0</t>
  </si>
  <si>
    <t>17 | 0</t>
  </si>
  <si>
    <t>18 | 0</t>
  </si>
  <si>
    <t>19 | 0</t>
  </si>
  <si>
    <t>20 | 0</t>
  </si>
  <si>
    <t>21 | 0</t>
  </si>
  <si>
    <t>22 | 0</t>
  </si>
  <si>
    <t>23 | 0</t>
  </si>
  <si>
    <t>24 | 0</t>
  </si>
  <si>
    <t>25 | 0</t>
  </si>
  <si>
    <t>26 | 0</t>
  </si>
  <si>
    <t>27 | 0</t>
  </si>
  <si>
    <t>28 | 0</t>
  </si>
  <si>
    <t>29 | 0</t>
  </si>
  <si>
    <t>30 | 0</t>
  </si>
  <si>
    <t>31 | 0</t>
  </si>
  <si>
    <t>32 | 0</t>
  </si>
  <si>
    <t>33 | 0</t>
  </si>
  <si>
    <t>34 | 0</t>
  </si>
  <si>
    <t>35 | 0</t>
  </si>
  <si>
    <t>36 | 0</t>
  </si>
  <si>
    <t>37 | 0</t>
  </si>
  <si>
    <t>38 | 0</t>
  </si>
  <si>
    <t>39 | 0</t>
  </si>
  <si>
    <t>40 | 0</t>
  </si>
  <si>
    <t>41 | 0</t>
  </si>
  <si>
    <t>42 | 0</t>
  </si>
  <si>
    <t>43 | 0</t>
  </si>
  <si>
    <t>44 | 0</t>
  </si>
  <si>
    <t>45 | 0</t>
  </si>
  <si>
    <t>46 | 0</t>
  </si>
  <si>
    <t>47 | 0</t>
  </si>
  <si>
    <t>48 | 0</t>
  </si>
  <si>
    <t>Requested temperature setpoint (deg C)</t>
  </si>
  <si>
    <t xml:space="preserve">Temperature-setpoint request </t>
  </si>
  <si>
    <t>REQ temperature setpoint (deg C)</t>
  </si>
  <si>
    <t>Allowed temperature diff (deg C)</t>
  </si>
  <si>
    <t>ACT temperature setpoint (deg C)</t>
  </si>
  <si>
    <t>Heat-transfer fluid flow (lpm)</t>
  </si>
  <si>
    <t>Temperature Control Unit Rev. 1.0</t>
  </si>
  <si>
    <t>Peripheral module power-on 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</si>
</sst>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color rgb="FF0070C0"/>
      <name val="Arial"/>
      <family val="2"/>
    </font>
    <font>
      <sz val="8"/>
      <color rgb="FFC00000"/>
      <name val="Arial"/>
      <family val="2"/>
    </font>
    <font>
      <b/>
      <strike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9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14" xfId="0" applyFont="1" applyBorder="1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vertical="top"/>
    </xf>
    <xf numFmtId="0" fontId="1" fillId="0" borderId="6" xfId="0" applyFont="1" applyBorder="1"/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left" vertical="top"/>
    </xf>
    <xf numFmtId="0" fontId="1" fillId="0" borderId="6" xfId="0" applyFont="1" applyBorder="1" applyAlignment="1">
      <alignment vertical="top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/>
    </xf>
    <xf numFmtId="1" fontId="1" fillId="0" borderId="4" xfId="0" applyNumberFormat="1" applyFont="1" applyBorder="1" applyAlignment="1">
      <alignment horizontal="left" vertical="center"/>
    </xf>
    <xf numFmtId="0" fontId="0" fillId="0" borderId="6" xfId="0" applyBorder="1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top"/>
    </xf>
    <xf numFmtId="0" fontId="1" fillId="3" borderId="1" xfId="0" applyFont="1" applyFill="1" applyBorder="1" applyAlignment="1">
      <alignment horizontal="left" vertical="center"/>
    </xf>
    <xf numFmtId="0" fontId="1" fillId="0" borderId="4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top"/>
    </xf>
    <xf numFmtId="1" fontId="1" fillId="0" borderId="13" xfId="0" applyNumberFormat="1" applyFont="1" applyBorder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 applyAlignment="1">
      <alignment horizontal="left" vertical="center"/>
    </xf>
    <xf numFmtId="0" fontId="1" fillId="3" borderId="15" xfId="0" applyFont="1" applyFill="1" applyBorder="1" applyAlignment="1">
      <alignment horizontal="left" vertical="top"/>
    </xf>
    <xf numFmtId="0" fontId="1" fillId="3" borderId="16" xfId="0" applyFont="1" applyFill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center"/>
    </xf>
    <xf numFmtId="1" fontId="1" fillId="0" borderId="8" xfId="0" applyNumberFormat="1" applyFont="1" applyBorder="1" applyAlignment="1">
      <alignment horizontal="left" vertical="top"/>
    </xf>
    <xf numFmtId="0" fontId="8" fillId="0" borderId="1" xfId="0" applyFont="1" applyBorder="1" applyAlignment="1">
      <alignment wrapText="1"/>
    </xf>
    <xf numFmtId="0" fontId="3" fillId="0" borderId="1" xfId="0" applyFont="1" applyBorder="1"/>
    <xf numFmtId="0" fontId="8" fillId="0" borderId="4" xfId="0" applyFont="1" applyBorder="1" applyAlignment="1">
      <alignment wrapText="1"/>
    </xf>
    <xf numFmtId="0" fontId="1" fillId="0" borderId="17" xfId="0" applyFont="1" applyBorder="1"/>
    <xf numFmtId="0" fontId="3" fillId="0" borderId="2" xfId="0" applyFont="1" applyBorder="1"/>
    <xf numFmtId="1" fontId="1" fillId="0" borderId="3" xfId="0" applyNumberFormat="1" applyFont="1" applyBorder="1" applyAlignment="1">
      <alignment horizontal="left" vertical="center"/>
    </xf>
    <xf numFmtId="0" fontId="1" fillId="0" borderId="17" xfId="0" applyFont="1" applyBorder="1" applyAlignment="1">
      <alignment horizontal="left" vertical="top"/>
    </xf>
    <xf numFmtId="1" fontId="1" fillId="0" borderId="7" xfId="0" applyNumberFormat="1" applyFont="1" applyBorder="1" applyAlignment="1">
      <alignment horizontal="left" vertical="top"/>
    </xf>
    <xf numFmtId="1" fontId="1" fillId="0" borderId="9" xfId="0" applyNumberFormat="1" applyFont="1" applyBorder="1" applyAlignment="1">
      <alignment horizontal="left" vertical="top"/>
    </xf>
    <xf numFmtId="0" fontId="3" fillId="0" borderId="10" xfId="0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1" fontId="1" fillId="0" borderId="1" xfId="0" applyNumberFormat="1" applyFont="1" applyBorder="1" applyAlignment="1">
      <alignment horizontal="left" vertical="top"/>
    </xf>
    <xf numFmtId="1" fontId="1" fillId="0" borderId="1" xfId="0" applyNumberFormat="1" applyFont="1" applyBorder="1" applyAlignment="1">
      <alignment horizontal="left" vertical="center"/>
    </xf>
    <xf numFmtId="1" fontId="1" fillId="0" borderId="1" xfId="0" quotePrefix="1" applyNumberFormat="1" applyFont="1" applyBorder="1" applyAlignment="1">
      <alignment horizontal="left" vertical="center"/>
    </xf>
    <xf numFmtId="1" fontId="1" fillId="0" borderId="4" xfId="0" quotePrefix="1" applyNumberFormat="1" applyFont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1" xfId="0" quotePrefix="1" applyFont="1" applyBorder="1" applyAlignment="1">
      <alignment vertical="center"/>
    </xf>
    <xf numFmtId="0" fontId="1" fillId="3" borderId="1" xfId="0" quotePrefix="1" applyFont="1" applyFill="1" applyBorder="1" applyAlignment="1">
      <alignment vertical="center"/>
    </xf>
    <xf numFmtId="1" fontId="1" fillId="0" borderId="2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right"/>
    </xf>
    <xf numFmtId="0" fontId="3" fillId="0" borderId="3" xfId="0" applyFont="1" applyBorder="1"/>
    <xf numFmtId="0" fontId="3" fillId="0" borderId="26" xfId="0" applyFont="1" applyBorder="1" applyAlignment="1">
      <alignment horizontal="left" vertical="top" wrapText="1"/>
    </xf>
    <xf numFmtId="1" fontId="1" fillId="0" borderId="27" xfId="0" applyNumberFormat="1" applyFont="1" applyBorder="1" applyAlignment="1">
      <alignment horizontal="left" vertical="center"/>
    </xf>
    <xf numFmtId="1" fontId="1" fillId="0" borderId="17" xfId="0" applyNumberFormat="1" applyFont="1" applyBorder="1" applyAlignment="1">
      <alignment horizontal="left" vertical="center"/>
    </xf>
    <xf numFmtId="1" fontId="1" fillId="3" borderId="1" xfId="0" applyNumberFormat="1" applyFont="1" applyFill="1" applyBorder="1" applyAlignment="1">
      <alignment horizontal="left" vertical="center"/>
    </xf>
    <xf numFmtId="0" fontId="1" fillId="0" borderId="15" xfId="0" applyFont="1" applyBorder="1" applyAlignment="1">
      <alignment vertical="top"/>
    </xf>
    <xf numFmtId="1" fontId="1" fillId="0" borderId="7" xfId="0" applyNumberFormat="1" applyFont="1" applyBorder="1" applyAlignment="1">
      <alignment vertical="top"/>
    </xf>
    <xf numFmtId="1" fontId="1" fillId="0" borderId="7" xfId="0" quotePrefix="1" applyNumberFormat="1" applyFont="1" applyBorder="1" applyAlignment="1">
      <alignment vertical="top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right" vertical="center"/>
    </xf>
    <xf numFmtId="0" fontId="1" fillId="0" borderId="15" xfId="0" applyFont="1" applyBorder="1" applyAlignment="1">
      <alignment horizontal="left" vertical="top"/>
    </xf>
    <xf numFmtId="0" fontId="1" fillId="0" borderId="16" xfId="0" applyFont="1" applyBorder="1" applyAlignment="1">
      <alignment horizontal="left" vertical="top"/>
    </xf>
    <xf numFmtId="0" fontId="1" fillId="0" borderId="19" xfId="0" applyFont="1" applyBorder="1" applyAlignment="1">
      <alignment horizontal="left" vertical="top"/>
    </xf>
    <xf numFmtId="1" fontId="1" fillId="0" borderId="7" xfId="0" applyNumberFormat="1" applyFont="1" applyBorder="1" applyAlignment="1">
      <alignment horizontal="left" vertical="top"/>
    </xf>
    <xf numFmtId="1" fontId="1" fillId="0" borderId="8" xfId="0" applyNumberFormat="1" applyFont="1" applyBorder="1" applyAlignment="1">
      <alignment horizontal="left" vertical="top"/>
    </xf>
    <xf numFmtId="1" fontId="1" fillId="0" borderId="9" xfId="0" applyNumberFormat="1" applyFont="1" applyBorder="1" applyAlignment="1">
      <alignment horizontal="left" vertical="top"/>
    </xf>
    <xf numFmtId="1" fontId="1" fillId="0" borderId="7" xfId="0" quotePrefix="1" applyNumberFormat="1" applyFont="1" applyBorder="1" applyAlignment="1">
      <alignment horizontal="left" vertical="top"/>
    </xf>
    <xf numFmtId="1" fontId="1" fillId="0" borderId="8" xfId="0" quotePrefix="1" applyNumberFormat="1" applyFont="1" applyBorder="1" applyAlignment="1">
      <alignment horizontal="left" vertical="top"/>
    </xf>
    <xf numFmtId="1" fontId="1" fillId="0" borderId="9" xfId="0" quotePrefix="1" applyNumberFormat="1" applyFont="1" applyBorder="1" applyAlignment="1">
      <alignment horizontal="left" vertical="top"/>
    </xf>
    <xf numFmtId="0" fontId="1" fillId="0" borderId="15" xfId="0" applyFont="1" applyBorder="1" applyAlignment="1">
      <alignment vertical="top"/>
    </xf>
    <xf numFmtId="0" fontId="1" fillId="0" borderId="16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15" xfId="0" quotePrefix="1" applyFont="1" applyBorder="1" applyAlignment="1">
      <alignment horizontal="left" vertical="top"/>
    </xf>
    <xf numFmtId="0" fontId="1" fillId="0" borderId="16" xfId="0" quotePrefix="1" applyFont="1" applyBorder="1" applyAlignment="1">
      <alignment horizontal="left" vertical="top"/>
    </xf>
    <xf numFmtId="0" fontId="1" fillId="0" borderId="19" xfId="0" quotePrefix="1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5" xfId="0" quotePrefix="1" applyFont="1" applyBorder="1" applyAlignment="1">
      <alignment vertical="top"/>
    </xf>
    <xf numFmtId="0" fontId="1" fillId="0" borderId="16" xfId="0" quotePrefix="1" applyFont="1" applyBorder="1" applyAlignment="1">
      <alignment vertical="top"/>
    </xf>
    <xf numFmtId="0" fontId="1" fillId="0" borderId="19" xfId="0" quotePrefix="1" applyFont="1" applyBorder="1" applyAlignment="1">
      <alignment vertical="top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/>
    </xf>
    <xf numFmtId="0" fontId="1" fillId="0" borderId="21" xfId="0" applyFont="1" applyBorder="1" applyAlignment="1">
      <alignment horizontal="left" vertical="top"/>
    </xf>
    <xf numFmtId="0" fontId="1" fillId="0" borderId="22" xfId="0" applyFont="1" applyBorder="1" applyAlignment="1">
      <alignment horizontal="left" vertical="top"/>
    </xf>
    <xf numFmtId="0" fontId="1" fillId="2" borderId="15" xfId="0" applyFont="1" applyFill="1" applyBorder="1" applyAlignment="1">
      <alignment horizontal="left" vertical="top"/>
    </xf>
    <xf numFmtId="0" fontId="1" fillId="2" borderId="16" xfId="0" applyFont="1" applyFill="1" applyBorder="1" applyAlignment="1">
      <alignment horizontal="left" vertical="top"/>
    </xf>
    <xf numFmtId="0" fontId="1" fillId="2" borderId="19" xfId="0" applyFont="1" applyFill="1" applyBorder="1" applyAlignment="1">
      <alignment horizontal="left" vertical="top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1" fontId="1" fillId="0" borderId="23" xfId="0" applyNumberFormat="1" applyFont="1" applyBorder="1" applyAlignment="1">
      <alignment horizontal="left" vertical="top"/>
    </xf>
    <xf numFmtId="1" fontId="1" fillId="0" borderId="24" xfId="0" applyNumberFormat="1" applyFont="1" applyBorder="1" applyAlignment="1">
      <alignment horizontal="left" vertical="top"/>
    </xf>
    <xf numFmtId="1" fontId="1" fillId="0" borderId="25" xfId="0" applyNumberFormat="1" applyFont="1" applyBorder="1" applyAlignment="1">
      <alignment horizontal="left" vertical="top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0" fontId="1" fillId="3" borderId="9" xfId="0" applyFont="1" applyFill="1" applyBorder="1" applyAlignment="1">
      <alignment horizontal="left" vertical="top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3" borderId="15" xfId="0" applyFont="1" applyFill="1" applyBorder="1" applyAlignment="1">
      <alignment horizontal="left" vertical="top"/>
    </xf>
    <xf numFmtId="0" fontId="1" fillId="3" borderId="16" xfId="0" applyFont="1" applyFill="1" applyBorder="1" applyAlignment="1">
      <alignment horizontal="left" vertical="top"/>
    </xf>
    <xf numFmtId="0" fontId="1" fillId="3" borderId="19" xfId="0" applyFont="1" applyFill="1" applyBorder="1" applyAlignment="1">
      <alignment horizontal="left" vertical="top"/>
    </xf>
    <xf numFmtId="0" fontId="1" fillId="0" borderId="18" xfId="0" applyFont="1" applyBorder="1" applyAlignment="1">
      <alignment horizontal="left" vertical="top"/>
    </xf>
    <xf numFmtId="0" fontId="1" fillId="0" borderId="20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N199"/>
  <sheetViews>
    <sheetView tabSelected="1" topLeftCell="U1" zoomScaleNormal="100" workbookViewId="0">
      <pane ySplit="4" topLeftCell="A80" activePane="bottomLeft" state="frozen"/>
      <selection pane="bottomLeft" activeCell="AG91" sqref="AG91"/>
    </sheetView>
  </sheetViews>
  <sheetFormatPr baseColWidth="10" defaultColWidth="9.140625" defaultRowHeight="12.75" x14ac:dyDescent="0.2"/>
  <cols>
    <col min="1" max="1" width="13.5703125" style="4" hidden="1" customWidth="1"/>
    <col min="2" max="5" width="9.140625" style="4" hidden="1" customWidth="1"/>
    <col min="6" max="6" width="33.140625" style="4" customWidth="1"/>
    <col min="7" max="7" width="11.28515625" style="4" customWidth="1"/>
    <col min="8" max="8" width="29" style="4" bestFit="1" customWidth="1"/>
    <col min="9" max="9" width="11.28515625" style="4" customWidth="1"/>
    <col min="10" max="11" width="8.5703125" style="4" bestFit="1" customWidth="1"/>
    <col min="12" max="12" width="12" style="4" customWidth="1"/>
    <col min="13" max="13" width="9.28515625" style="4" customWidth="1"/>
    <col min="14" max="14" width="10" style="4" customWidth="1"/>
    <col min="15" max="15" width="13.140625" style="4" customWidth="1"/>
    <col min="16" max="16" width="9" style="4" customWidth="1"/>
    <col min="17" max="17" width="11.28515625" style="4" customWidth="1"/>
    <col min="18" max="18" width="7.7109375" style="4" customWidth="1"/>
    <col min="19" max="19" width="13.7109375" style="4" customWidth="1"/>
    <col min="20" max="20" width="29" style="4" bestFit="1" customWidth="1"/>
    <col min="21" max="21" width="8.5703125" style="4" bestFit="1" customWidth="1"/>
    <col min="22" max="22" width="5.7109375" style="4" bestFit="1" customWidth="1"/>
    <col min="23" max="23" width="20.5703125" style="5" customWidth="1"/>
    <col min="24" max="24" width="29" style="4" bestFit="1" customWidth="1"/>
    <col min="25" max="25" width="14.5703125" style="4" customWidth="1"/>
    <col min="26" max="26" width="37" style="4" customWidth="1"/>
    <col min="27" max="27" width="17.5703125" style="5" bestFit="1" customWidth="1"/>
    <col min="28" max="28" width="10.85546875" style="5" bestFit="1" customWidth="1"/>
    <col min="29" max="29" width="11.7109375" style="5" bestFit="1" customWidth="1"/>
    <col min="30" max="30" width="6.42578125" style="5" customWidth="1"/>
    <col min="31" max="31" width="8.5703125" style="5" customWidth="1"/>
    <col min="32" max="32" width="6.85546875" style="5" bestFit="1" customWidth="1"/>
    <col min="33" max="33" width="9.140625" style="6"/>
    <col min="34" max="1028" width="9.140625" style="4"/>
  </cols>
  <sheetData>
    <row r="1" spans="1:33 1028:1028" s="4" customFormat="1" ht="15.75" x14ac:dyDescent="0.25">
      <c r="A1" s="44" t="s">
        <v>0</v>
      </c>
      <c r="B1" s="44"/>
      <c r="C1" s="44"/>
      <c r="D1" s="44"/>
      <c r="E1" s="44"/>
      <c r="F1" s="44"/>
      <c r="G1" s="44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  <c r="AA1" s="5"/>
      <c r="AB1" s="5"/>
      <c r="AC1" s="5"/>
      <c r="AD1" s="5"/>
      <c r="AE1" s="5"/>
      <c r="AF1" s="5"/>
      <c r="AG1" s="6"/>
    </row>
    <row r="2" spans="1:33 1028:1028" s="4" customFormat="1" ht="11.2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3"/>
      <c r="AA2" s="5"/>
      <c r="AB2" s="5"/>
      <c r="AC2" s="5"/>
      <c r="AD2" s="5"/>
      <c r="AE2" s="5"/>
      <c r="AF2" s="5"/>
      <c r="AG2" s="6"/>
    </row>
    <row r="3" spans="1:33 1028:1028" s="2" customFormat="1" ht="11.25" x14ac:dyDescent="0.2">
      <c r="A3" s="64" t="s">
        <v>1</v>
      </c>
      <c r="B3" s="64"/>
      <c r="C3" s="64"/>
      <c r="D3" s="64"/>
      <c r="E3" s="64"/>
      <c r="F3" s="122" t="s">
        <v>2</v>
      </c>
      <c r="G3" s="123"/>
      <c r="H3" s="123"/>
      <c r="I3" s="123"/>
      <c r="J3" s="123"/>
      <c r="K3" s="123"/>
      <c r="L3" s="124"/>
      <c r="M3" s="122" t="s">
        <v>3</v>
      </c>
      <c r="N3" s="123"/>
      <c r="O3" s="123"/>
      <c r="P3" s="123"/>
      <c r="Q3" s="123"/>
      <c r="R3" s="123"/>
      <c r="S3" s="124"/>
      <c r="T3" s="122" t="s">
        <v>354</v>
      </c>
      <c r="U3" s="123"/>
      <c r="V3" s="124"/>
      <c r="W3" s="3"/>
      <c r="AA3" s="7"/>
      <c r="AB3" s="7"/>
      <c r="AC3" s="7"/>
      <c r="AD3" s="7"/>
      <c r="AE3" s="7"/>
      <c r="AF3" s="7"/>
      <c r="AG3" s="8"/>
    </row>
    <row r="4" spans="1:33 1028:1028" s="33" customFormat="1" ht="22.5" customHeight="1" x14ac:dyDescent="0.2">
      <c r="A4" s="9" t="s">
        <v>4</v>
      </c>
      <c r="B4" s="9" t="s">
        <v>5</v>
      </c>
      <c r="C4" s="9" t="s">
        <v>6</v>
      </c>
      <c r="D4" s="9" t="s">
        <v>7</v>
      </c>
      <c r="E4" s="10" t="s">
        <v>8</v>
      </c>
      <c r="F4" s="11" t="s">
        <v>9</v>
      </c>
      <c r="G4" s="9" t="s">
        <v>10</v>
      </c>
      <c r="H4" s="9" t="s">
        <v>11</v>
      </c>
      <c r="I4" s="9" t="s">
        <v>12</v>
      </c>
      <c r="J4" s="9" t="s">
        <v>212</v>
      </c>
      <c r="K4" s="9" t="s">
        <v>213</v>
      </c>
      <c r="L4" s="10" t="s">
        <v>211</v>
      </c>
      <c r="M4" s="11" t="s">
        <v>13</v>
      </c>
      <c r="N4" s="9" t="s">
        <v>14</v>
      </c>
      <c r="O4" s="9" t="s">
        <v>15</v>
      </c>
      <c r="P4" s="9" t="s">
        <v>16</v>
      </c>
      <c r="Q4" s="9" t="s">
        <v>17</v>
      </c>
      <c r="R4" s="9" t="s">
        <v>18</v>
      </c>
      <c r="S4" s="10" t="s">
        <v>19</v>
      </c>
      <c r="T4" s="77" t="s">
        <v>355</v>
      </c>
      <c r="U4" s="9" t="s">
        <v>212</v>
      </c>
      <c r="V4" s="10" t="s">
        <v>211</v>
      </c>
      <c r="W4" s="12" t="s">
        <v>20</v>
      </c>
      <c r="X4" s="13" t="s">
        <v>21</v>
      </c>
      <c r="Y4" s="13" t="s">
        <v>22</v>
      </c>
      <c r="Z4" s="13" t="s">
        <v>23</v>
      </c>
      <c r="AA4" s="14" t="s">
        <v>39</v>
      </c>
      <c r="AB4" s="14" t="s">
        <v>25</v>
      </c>
      <c r="AC4" s="14" t="s">
        <v>26</v>
      </c>
      <c r="AD4" s="14" t="s">
        <v>24</v>
      </c>
      <c r="AE4" s="14" t="s">
        <v>43</v>
      </c>
      <c r="AF4" s="14" t="s">
        <v>36</v>
      </c>
      <c r="AG4" s="8"/>
      <c r="AMN4" s="15"/>
    </row>
    <row r="5" spans="1:33 1028:1028" s="4" customFormat="1" ht="12.75" customHeight="1" x14ac:dyDescent="0.2">
      <c r="A5" s="34"/>
      <c r="B5" s="34"/>
      <c r="C5" s="16"/>
      <c r="D5" s="34"/>
      <c r="E5" s="49"/>
      <c r="F5" s="125" t="str">
        <f>F62</f>
        <v>Data</v>
      </c>
      <c r="G5" s="125" t="str">
        <f>G62</f>
        <v>0x00001000</v>
      </c>
      <c r="H5" s="38" t="str">
        <f>H62</f>
        <v>Requested temperature setpoint (deg C)</v>
      </c>
      <c r="I5" s="38" t="str">
        <f>I62</f>
        <v>0x00001000</v>
      </c>
      <c r="J5" s="125">
        <v>1</v>
      </c>
      <c r="K5" s="35">
        <v>2</v>
      </c>
      <c r="L5" s="35" t="s">
        <v>28</v>
      </c>
      <c r="M5" s="35">
        <f>M62</f>
        <v>1020</v>
      </c>
      <c r="N5" s="110" t="s">
        <v>38</v>
      </c>
      <c r="O5" s="107" t="s">
        <v>352</v>
      </c>
      <c r="P5" s="89" t="s">
        <v>29</v>
      </c>
      <c r="Q5" s="89" t="s">
        <v>28</v>
      </c>
      <c r="R5" s="89" t="s">
        <v>28</v>
      </c>
      <c r="S5" s="119" t="s">
        <v>28</v>
      </c>
      <c r="T5" s="80" t="str">
        <f>T62</f>
        <v>REQ temperature setpoint (deg C)</v>
      </c>
      <c r="U5" s="35">
        <v>1</v>
      </c>
      <c r="V5" s="35" t="s">
        <v>28</v>
      </c>
      <c r="W5" s="113" t="s">
        <v>314</v>
      </c>
      <c r="X5" s="38" t="str">
        <f>X62</f>
        <v>Requested temperature setpoint (deg C)</v>
      </c>
      <c r="Y5" s="38" t="str">
        <f t="shared" ref="Y5:AE5" si="0">Y62</f>
        <v>-</v>
      </c>
      <c r="Z5" s="38" t="str">
        <f t="shared" si="0"/>
        <v xml:space="preserve">Temperature-setpoint request </v>
      </c>
      <c r="AA5" s="38" t="str">
        <f t="shared" si="0"/>
        <v>FLOAT32</v>
      </c>
      <c r="AB5" s="39">
        <f t="shared" si="0"/>
        <v>-100</v>
      </c>
      <c r="AC5" s="39">
        <f t="shared" si="0"/>
        <v>500</v>
      </c>
      <c r="AD5" s="38">
        <f t="shared" ref="AD5:AD10" si="1">AD62</f>
        <v>25</v>
      </c>
      <c r="AE5" s="35">
        <f t="shared" si="0"/>
        <v>4</v>
      </c>
      <c r="AF5" s="116" t="s">
        <v>30</v>
      </c>
      <c r="AG5" s="6"/>
    </row>
    <row r="6" spans="1:33 1028:1028" s="4" customFormat="1" ht="12.75" customHeight="1" x14ac:dyDescent="0.2">
      <c r="A6" s="34"/>
      <c r="B6" s="34"/>
      <c r="C6" s="16"/>
      <c r="D6" s="34"/>
      <c r="E6" s="49"/>
      <c r="F6" s="126"/>
      <c r="G6" s="126"/>
      <c r="H6" s="38" t="str">
        <f t="shared" ref="H6:I10" si="2">H63</f>
        <v>Allowed temperature difference (deg C)</v>
      </c>
      <c r="I6" s="38" t="str">
        <f t="shared" si="2"/>
        <v>0x00001001</v>
      </c>
      <c r="J6" s="126"/>
      <c r="K6" s="35">
        <v>3</v>
      </c>
      <c r="L6" s="35" t="s">
        <v>28</v>
      </c>
      <c r="M6" s="35">
        <f t="shared" ref="M6:M10" si="3">M63</f>
        <v>1030</v>
      </c>
      <c r="N6" s="111"/>
      <c r="O6" s="108"/>
      <c r="P6" s="90"/>
      <c r="Q6" s="90"/>
      <c r="R6" s="90"/>
      <c r="S6" s="120"/>
      <c r="T6" s="80" t="str">
        <f t="shared" ref="T6:T10" si="4">T63</f>
        <v>Allowed temperature diff (deg C)</v>
      </c>
      <c r="U6" s="35">
        <v>2</v>
      </c>
      <c r="V6" s="35" t="s">
        <v>28</v>
      </c>
      <c r="W6" s="114"/>
      <c r="X6" s="38" t="str">
        <f t="shared" ref="X6:AE6" si="5">X63</f>
        <v>Allowed temperature difference (deg C)</v>
      </c>
      <c r="Y6" s="38" t="str">
        <f t="shared" si="5"/>
        <v>-</v>
      </c>
      <c r="Z6" s="38" t="str">
        <f t="shared" si="5"/>
        <v>Allowed temperature difference</v>
      </c>
      <c r="AA6" s="38" t="str">
        <f t="shared" si="5"/>
        <v>FLOAT32</v>
      </c>
      <c r="AB6" s="39">
        <f t="shared" si="5"/>
        <v>0.5</v>
      </c>
      <c r="AC6" s="39">
        <f t="shared" si="5"/>
        <v>30</v>
      </c>
      <c r="AD6" s="38">
        <f t="shared" si="1"/>
        <v>4</v>
      </c>
      <c r="AE6" s="35">
        <f t="shared" si="5"/>
        <v>4</v>
      </c>
      <c r="AF6" s="117"/>
      <c r="AG6" s="6"/>
    </row>
    <row r="7" spans="1:33 1028:1028" s="4" customFormat="1" ht="12.75" customHeight="1" x14ac:dyDescent="0.2">
      <c r="A7" s="34"/>
      <c r="B7" s="34"/>
      <c r="C7" s="16"/>
      <c r="D7" s="34"/>
      <c r="E7" s="49"/>
      <c r="F7" s="126"/>
      <c r="G7" s="126"/>
      <c r="H7" s="38" t="str">
        <f t="shared" si="2"/>
        <v>Flow-rate setpoint (lpm)</v>
      </c>
      <c r="I7" s="38" t="str">
        <f t="shared" si="2"/>
        <v>0x00001002</v>
      </c>
      <c r="J7" s="126"/>
      <c r="K7" s="35">
        <v>4</v>
      </c>
      <c r="L7" s="35" t="s">
        <v>28</v>
      </c>
      <c r="M7" s="35">
        <f t="shared" si="3"/>
        <v>1040</v>
      </c>
      <c r="N7" s="111"/>
      <c r="O7" s="108"/>
      <c r="P7" s="90"/>
      <c r="Q7" s="90"/>
      <c r="R7" s="90"/>
      <c r="S7" s="120"/>
      <c r="T7" s="80" t="str">
        <f t="shared" si="4"/>
        <v>Flow-rate setpoint (lpm)</v>
      </c>
      <c r="U7" s="35">
        <v>3</v>
      </c>
      <c r="V7" s="35" t="s">
        <v>28</v>
      </c>
      <c r="W7" s="114"/>
      <c r="X7" s="38" t="str">
        <f t="shared" ref="X7:AE7" si="6">X64</f>
        <v>Flow-rate setpoint (lpm)</v>
      </c>
      <c r="Y7" s="38" t="str">
        <f t="shared" si="6"/>
        <v>-</v>
      </c>
      <c r="Z7" s="38" t="str">
        <f t="shared" si="6"/>
        <v>Flow-rate setpoint  - FLOAT32</v>
      </c>
      <c r="AA7" s="38" t="str">
        <f t="shared" si="6"/>
        <v>FLOAT32</v>
      </c>
      <c r="AB7" s="39">
        <f t="shared" si="6"/>
        <v>1</v>
      </c>
      <c r="AC7" s="39">
        <f t="shared" si="6"/>
        <v>2000</v>
      </c>
      <c r="AD7" s="38">
        <f t="shared" si="1"/>
        <v>10</v>
      </c>
      <c r="AE7" s="35">
        <f t="shared" si="6"/>
        <v>4</v>
      </c>
      <c r="AF7" s="117"/>
      <c r="AG7" s="6"/>
    </row>
    <row r="8" spans="1:33 1028:1028" s="4" customFormat="1" ht="12.75" customHeight="1" x14ac:dyDescent="0.2">
      <c r="A8" s="34"/>
      <c r="B8" s="34"/>
      <c r="C8" s="16"/>
      <c r="D8" s="34"/>
      <c r="E8" s="49"/>
      <c r="F8" s="126"/>
      <c r="G8" s="126"/>
      <c r="H8" s="38" t="str">
        <f t="shared" si="2"/>
        <v>Relative pump power (percentage)</v>
      </c>
      <c r="I8" s="38" t="str">
        <f t="shared" si="2"/>
        <v>0x00001003</v>
      </c>
      <c r="J8" s="126"/>
      <c r="K8" s="35">
        <v>5</v>
      </c>
      <c r="L8" s="35" t="s">
        <v>28</v>
      </c>
      <c r="M8" s="35">
        <f t="shared" si="3"/>
        <v>1050</v>
      </c>
      <c r="N8" s="111"/>
      <c r="O8" s="108"/>
      <c r="P8" s="90"/>
      <c r="Q8" s="90"/>
      <c r="R8" s="90"/>
      <c r="S8" s="120"/>
      <c r="T8" s="80" t="str">
        <f t="shared" si="4"/>
        <v>Relative pump power (percentage)</v>
      </c>
      <c r="U8" s="35">
        <v>4</v>
      </c>
      <c r="V8" s="35" t="s">
        <v>28</v>
      </c>
      <c r="W8" s="114"/>
      <c r="X8" s="38" t="str">
        <f t="shared" ref="X8:AE8" si="7">X65</f>
        <v>Relative pump power (percentage)</v>
      </c>
      <c r="Y8" s="38" t="str">
        <f t="shared" si="7"/>
        <v>-</v>
      </c>
      <c r="Z8" s="38" t="str">
        <f t="shared" si="7"/>
        <v>Relative pump power - INT8</v>
      </c>
      <c r="AA8" s="38" t="str">
        <f t="shared" si="7"/>
        <v>INT8</v>
      </c>
      <c r="AB8" s="39">
        <f t="shared" si="7"/>
        <v>10</v>
      </c>
      <c r="AC8" s="39">
        <f t="shared" si="7"/>
        <v>100</v>
      </c>
      <c r="AD8" s="38">
        <f t="shared" si="1"/>
        <v>50</v>
      </c>
      <c r="AE8" s="35">
        <f t="shared" si="7"/>
        <v>1</v>
      </c>
      <c r="AF8" s="117"/>
      <c r="AG8" s="6"/>
    </row>
    <row r="9" spans="1:33 1028:1028" s="4" customFormat="1" ht="12.75" customHeight="1" x14ac:dyDescent="0.2">
      <c r="A9" s="34"/>
      <c r="B9" s="34"/>
      <c r="C9" s="16"/>
      <c r="D9" s="34"/>
      <c r="E9" s="49"/>
      <c r="F9" s="126"/>
      <c r="G9" s="126"/>
      <c r="H9" s="38" t="str">
        <f t="shared" si="2"/>
        <v>Controlled temperature</v>
      </c>
      <c r="I9" s="38" t="str">
        <f t="shared" si="2"/>
        <v>0x00001004</v>
      </c>
      <c r="J9" s="126"/>
      <c r="K9" s="35">
        <v>6</v>
      </c>
      <c r="L9" s="35" t="s">
        <v>28</v>
      </c>
      <c r="M9" s="35">
        <f t="shared" si="3"/>
        <v>1060</v>
      </c>
      <c r="N9" s="111"/>
      <c r="O9" s="108"/>
      <c r="P9" s="90"/>
      <c r="Q9" s="90"/>
      <c r="R9" s="90"/>
      <c r="S9" s="120"/>
      <c r="T9" s="80" t="str">
        <f t="shared" si="4"/>
        <v>Controlled temperature</v>
      </c>
      <c r="U9" s="35">
        <v>5</v>
      </c>
      <c r="V9" s="35" t="s">
        <v>28</v>
      </c>
      <c r="W9" s="114"/>
      <c r="X9" s="38" t="str">
        <f t="shared" ref="X9:AE9" si="8">X66</f>
        <v>Controlled temperature</v>
      </c>
      <c r="Y9" s="38" t="str">
        <f t="shared" si="8"/>
        <v>-</v>
      </c>
      <c r="Z9" s="38" t="str">
        <f t="shared" si="8"/>
        <v>Controlled temperature - INT8</v>
      </c>
      <c r="AA9" s="38" t="str">
        <f t="shared" si="8"/>
        <v>INT8</v>
      </c>
      <c r="AB9" s="39">
        <f t="shared" si="8"/>
        <v>0</v>
      </c>
      <c r="AC9" s="39">
        <f t="shared" si="8"/>
        <v>100</v>
      </c>
      <c r="AD9" s="38">
        <f t="shared" si="1"/>
        <v>0</v>
      </c>
      <c r="AE9" s="35">
        <f t="shared" si="8"/>
        <v>1</v>
      </c>
      <c r="AF9" s="117"/>
      <c r="AG9" s="6"/>
    </row>
    <row r="10" spans="1:33 1028:1028" s="4" customFormat="1" ht="12.75" customHeight="1" x14ac:dyDescent="0.2">
      <c r="A10" s="34"/>
      <c r="B10" s="34" t="s">
        <v>27</v>
      </c>
      <c r="C10" s="16" t="s">
        <v>28</v>
      </c>
      <c r="D10" s="34" t="s">
        <v>28</v>
      </c>
      <c r="E10" s="49" t="s">
        <v>28</v>
      </c>
      <c r="F10" s="126"/>
      <c r="G10" s="126"/>
      <c r="H10" s="38" t="str">
        <f t="shared" si="2"/>
        <v>Pump-control mode</v>
      </c>
      <c r="I10" s="38" t="str">
        <f t="shared" si="2"/>
        <v>0x00001005</v>
      </c>
      <c r="J10" s="126"/>
      <c r="K10" s="35">
        <v>7</v>
      </c>
      <c r="L10" s="35" t="s">
        <v>28</v>
      </c>
      <c r="M10" s="35">
        <f t="shared" si="3"/>
        <v>1070</v>
      </c>
      <c r="N10" s="111"/>
      <c r="O10" s="108"/>
      <c r="P10" s="90"/>
      <c r="Q10" s="90"/>
      <c r="R10" s="90"/>
      <c r="S10" s="120"/>
      <c r="T10" s="80" t="str">
        <f t="shared" si="4"/>
        <v>Pump-control mode</v>
      </c>
      <c r="U10" s="35">
        <v>6</v>
      </c>
      <c r="V10" s="35" t="s">
        <v>28</v>
      </c>
      <c r="W10" s="115"/>
      <c r="X10" s="38" t="str">
        <f t="shared" ref="X10:AE10" si="9">X67</f>
        <v>Pump-control mode</v>
      </c>
      <c r="Y10" s="38" t="str">
        <f t="shared" si="9"/>
        <v>-</v>
      </c>
      <c r="Z10" s="38" t="str">
        <f t="shared" si="9"/>
        <v>Pump-control mode - INT8</v>
      </c>
      <c r="AA10" s="38" t="str">
        <f t="shared" si="9"/>
        <v>INT8</v>
      </c>
      <c r="AB10" s="39">
        <f t="shared" si="9"/>
        <v>-100</v>
      </c>
      <c r="AC10" s="39">
        <f t="shared" si="9"/>
        <v>100</v>
      </c>
      <c r="AD10" s="38">
        <f t="shared" si="1"/>
        <v>0</v>
      </c>
      <c r="AE10" s="35">
        <f t="shared" si="9"/>
        <v>1</v>
      </c>
      <c r="AF10" s="117"/>
      <c r="AG10" s="6"/>
    </row>
    <row r="11" spans="1:33 1028:1028" s="4" customFormat="1" ht="12.75" customHeight="1" x14ac:dyDescent="0.2">
      <c r="A11" s="34"/>
      <c r="B11" s="34"/>
      <c r="C11" s="16"/>
      <c r="D11" s="34"/>
      <c r="E11" s="49"/>
      <c r="F11" s="126"/>
      <c r="G11" s="126"/>
      <c r="H11" s="38" t="str">
        <f>H69</f>
        <v>Operation-mode request</v>
      </c>
      <c r="I11" s="38" t="str">
        <f>I69</f>
        <v>0x00001006</v>
      </c>
      <c r="J11" s="126"/>
      <c r="K11" s="35">
        <v>8</v>
      </c>
      <c r="L11" s="35" t="s">
        <v>28</v>
      </c>
      <c r="M11" s="35">
        <f>M69</f>
        <v>1080</v>
      </c>
      <c r="N11" s="111"/>
      <c r="O11" s="108"/>
      <c r="P11" s="90"/>
      <c r="Q11" s="90"/>
      <c r="R11" s="90"/>
      <c r="S11" s="120"/>
      <c r="T11" s="80" t="str">
        <f>T69</f>
        <v>Operation-mode request</v>
      </c>
      <c r="U11" s="35">
        <v>7</v>
      </c>
      <c r="V11" s="35" t="s">
        <v>28</v>
      </c>
      <c r="W11" s="113" t="s">
        <v>312</v>
      </c>
      <c r="X11" s="38" t="str">
        <f>X69</f>
        <v>Operation-mode request</v>
      </c>
      <c r="Y11" s="38" t="str">
        <f t="shared" ref="Y11:AE11" si="10">Y69</f>
        <v>-</v>
      </c>
      <c r="Z11" s="38" t="str">
        <f t="shared" si="10"/>
        <v>Operation-mode request - INT8</v>
      </c>
      <c r="AA11" s="38" t="str">
        <f t="shared" si="10"/>
        <v>INT8</v>
      </c>
      <c r="AB11" s="39" t="str">
        <f t="shared" si="10"/>
        <v>0x80</v>
      </c>
      <c r="AC11" s="39" t="str">
        <f t="shared" si="10"/>
        <v>0x7F</v>
      </c>
      <c r="AD11" s="38">
        <f>AD69</f>
        <v>0</v>
      </c>
      <c r="AE11" s="35">
        <f t="shared" si="10"/>
        <v>1</v>
      </c>
      <c r="AF11" s="117"/>
      <c r="AG11" s="6"/>
    </row>
    <row r="12" spans="1:33 1028:1028" s="4" customFormat="1" ht="12.75" customHeight="1" x14ac:dyDescent="0.2">
      <c r="A12" s="34"/>
      <c r="B12" s="34"/>
      <c r="C12" s="16"/>
      <c r="D12" s="34"/>
      <c r="E12" s="49"/>
      <c r="F12" s="126"/>
      <c r="G12" s="126"/>
      <c r="H12" s="38" t="str">
        <f t="shared" ref="H12:I12" si="11">H70</f>
        <v>Operational commands</v>
      </c>
      <c r="I12" s="38" t="str">
        <f t="shared" si="11"/>
        <v>0x00001007</v>
      </c>
      <c r="J12" s="126"/>
      <c r="K12" s="35">
        <v>9</v>
      </c>
      <c r="L12" s="35" t="s">
        <v>28</v>
      </c>
      <c r="M12" s="35">
        <f t="shared" ref="M12:M13" si="12">M70</f>
        <v>1090</v>
      </c>
      <c r="N12" s="111"/>
      <c r="O12" s="108"/>
      <c r="P12" s="90"/>
      <c r="Q12" s="90"/>
      <c r="R12" s="90"/>
      <c r="S12" s="120"/>
      <c r="T12" s="80" t="str">
        <f t="shared" ref="T12:T13" si="13">T70</f>
        <v>Operational commands</v>
      </c>
      <c r="U12" s="35">
        <v>8</v>
      </c>
      <c r="V12" s="35" t="s">
        <v>28</v>
      </c>
      <c r="W12" s="114"/>
      <c r="X12" s="38" t="str">
        <f t="shared" ref="X12:AE12" si="14">X70</f>
        <v>Operational commands</v>
      </c>
      <c r="Y12" s="38" t="str">
        <f t="shared" si="14"/>
        <v>-</v>
      </c>
      <c r="Z12" s="38" t="str">
        <f t="shared" si="14"/>
        <v>Operational commands - INT16</v>
      </c>
      <c r="AA12" s="38" t="str">
        <f t="shared" si="14"/>
        <v>INT16</v>
      </c>
      <c r="AB12" s="39" t="str">
        <f t="shared" si="14"/>
        <v>0x8000</v>
      </c>
      <c r="AC12" s="39" t="str">
        <f t="shared" si="14"/>
        <v>0x7FFF</v>
      </c>
      <c r="AD12" s="38">
        <f>AD70</f>
        <v>0</v>
      </c>
      <c r="AE12" s="35">
        <f t="shared" si="14"/>
        <v>2</v>
      </c>
      <c r="AF12" s="117"/>
      <c r="AG12" s="6"/>
    </row>
    <row r="13" spans="1:33 1028:1028" s="4" customFormat="1" ht="12.75" customHeight="1" x14ac:dyDescent="0.2">
      <c r="A13" s="34"/>
      <c r="B13" s="34"/>
      <c r="C13" s="16"/>
      <c r="D13" s="34"/>
      <c r="E13" s="49"/>
      <c r="F13" s="126"/>
      <c r="G13" s="126"/>
      <c r="H13" s="38" t="str">
        <f t="shared" ref="H13:I13" si="15">H71</f>
        <v>System commands</v>
      </c>
      <c r="I13" s="38" t="str">
        <f t="shared" si="15"/>
        <v>0x00001008</v>
      </c>
      <c r="J13" s="126"/>
      <c r="K13" s="35">
        <v>10</v>
      </c>
      <c r="L13" s="35" t="s">
        <v>28</v>
      </c>
      <c r="M13" s="35">
        <f t="shared" si="12"/>
        <v>1100</v>
      </c>
      <c r="N13" s="111"/>
      <c r="O13" s="108"/>
      <c r="P13" s="90"/>
      <c r="Q13" s="90"/>
      <c r="R13" s="90"/>
      <c r="S13" s="120"/>
      <c r="T13" s="80" t="str">
        <f t="shared" si="13"/>
        <v>System commands</v>
      </c>
      <c r="U13" s="35">
        <v>9</v>
      </c>
      <c r="V13" s="35" t="s">
        <v>28</v>
      </c>
      <c r="W13" s="115"/>
      <c r="X13" s="38" t="str">
        <f t="shared" ref="X13:AE13" si="16">X71</f>
        <v>System commands</v>
      </c>
      <c r="Y13" s="38" t="str">
        <f t="shared" si="16"/>
        <v>-</v>
      </c>
      <c r="Z13" s="38" t="str">
        <f t="shared" si="16"/>
        <v>System commands - INT16</v>
      </c>
      <c r="AA13" s="38" t="str">
        <f t="shared" si="16"/>
        <v>INT16</v>
      </c>
      <c r="AB13" s="39" t="str">
        <f t="shared" si="16"/>
        <v>0x8000</v>
      </c>
      <c r="AC13" s="39" t="str">
        <f t="shared" si="16"/>
        <v>0x7FFF</v>
      </c>
      <c r="AD13" s="38">
        <f>AD71</f>
        <v>0</v>
      </c>
      <c r="AE13" s="35">
        <f t="shared" si="16"/>
        <v>2</v>
      </c>
      <c r="AF13" s="117"/>
      <c r="AG13" s="6"/>
    </row>
    <row r="14" spans="1:33 1028:1028" s="4" customFormat="1" ht="12.75" customHeight="1" x14ac:dyDescent="0.2">
      <c r="A14" s="34"/>
      <c r="B14" s="34"/>
      <c r="C14" s="16"/>
      <c r="D14" s="34"/>
      <c r="E14" s="49"/>
      <c r="F14" s="126"/>
      <c r="G14" s="126"/>
      <c r="H14" s="38" t="str">
        <f>H73</f>
        <v>Actual temperature (deg C)</v>
      </c>
      <c r="I14" s="38" t="str">
        <f>I73</f>
        <v>0x00001009</v>
      </c>
      <c r="J14" s="126"/>
      <c r="K14" s="35">
        <v>11</v>
      </c>
      <c r="L14" s="35" t="s">
        <v>28</v>
      </c>
      <c r="M14" s="35">
        <f>M73</f>
        <v>1110</v>
      </c>
      <c r="N14" s="111"/>
      <c r="O14" s="108"/>
      <c r="P14" s="90"/>
      <c r="Q14" s="90"/>
      <c r="R14" s="90"/>
      <c r="S14" s="120"/>
      <c r="T14" s="80" t="str">
        <f>T73</f>
        <v>Actual temperature (deg C)</v>
      </c>
      <c r="U14" s="35">
        <v>10</v>
      </c>
      <c r="V14" s="35" t="s">
        <v>28</v>
      </c>
      <c r="W14" s="66" t="s">
        <v>313</v>
      </c>
      <c r="X14" s="38" t="str">
        <f>X73</f>
        <v>Actual temperature (deg C)</v>
      </c>
      <c r="Y14" s="38" t="str">
        <f t="shared" ref="Y14:AE14" si="17">Y73</f>
        <v>-</v>
      </c>
      <c r="Z14" s="38" t="str">
        <f t="shared" si="17"/>
        <v>Actual temperature  - FLOAT32</v>
      </c>
      <c r="AA14" s="38" t="str">
        <f t="shared" si="17"/>
        <v>FLOAT32</v>
      </c>
      <c r="AB14" s="39">
        <f t="shared" si="17"/>
        <v>-100</v>
      </c>
      <c r="AC14" s="39">
        <f t="shared" si="17"/>
        <v>500</v>
      </c>
      <c r="AD14" s="38">
        <f>AD73</f>
        <v>25</v>
      </c>
      <c r="AE14" s="35">
        <f t="shared" si="17"/>
        <v>4</v>
      </c>
      <c r="AF14" s="117"/>
      <c r="AG14" s="6"/>
    </row>
    <row r="15" spans="1:33 1028:1028" s="4" customFormat="1" ht="12.75" customHeight="1" x14ac:dyDescent="0.2">
      <c r="A15" s="34"/>
      <c r="B15" s="34"/>
      <c r="C15" s="16"/>
      <c r="D15" s="34"/>
      <c r="E15" s="49"/>
      <c r="F15" s="126"/>
      <c r="G15" s="126"/>
      <c r="H15" s="38" t="str">
        <f>H75</f>
        <v>Output reserve s8 1</v>
      </c>
      <c r="I15" s="38" t="str">
        <f>I75</f>
        <v>0x0000100A</v>
      </c>
      <c r="J15" s="126"/>
      <c r="K15" s="35">
        <v>12</v>
      </c>
      <c r="L15" s="35" t="s">
        <v>28</v>
      </c>
      <c r="M15" s="35">
        <f>M75</f>
        <v>1120</v>
      </c>
      <c r="N15" s="111"/>
      <c r="O15" s="108"/>
      <c r="P15" s="90"/>
      <c r="Q15" s="90"/>
      <c r="R15" s="90"/>
      <c r="S15" s="120"/>
      <c r="T15" s="80" t="str">
        <f>T75</f>
        <v>Output reserve s8 1</v>
      </c>
      <c r="U15" s="35">
        <v>11</v>
      </c>
      <c r="V15" s="35" t="s">
        <v>28</v>
      </c>
      <c r="W15" s="113" t="s">
        <v>316</v>
      </c>
      <c r="X15" s="38" t="str">
        <f>X75</f>
        <v>Output reserve s8 1</v>
      </c>
      <c r="Y15" s="38" t="str">
        <f t="shared" ref="Y15:AE15" si="18">Y75</f>
        <v>-</v>
      </c>
      <c r="Z15" s="38" t="str">
        <f t="shared" si="18"/>
        <v>Output reserve s8 1 - INT8</v>
      </c>
      <c r="AA15" s="38" t="str">
        <f t="shared" si="18"/>
        <v>INT8</v>
      </c>
      <c r="AB15" s="39" t="str">
        <f t="shared" si="18"/>
        <v>0x80</v>
      </c>
      <c r="AC15" s="39" t="str">
        <f t="shared" si="18"/>
        <v>0x7F</v>
      </c>
      <c r="AD15" s="38">
        <f t="shared" ref="AD15:AD22" si="19">AD75</f>
        <v>0</v>
      </c>
      <c r="AE15" s="35">
        <f t="shared" si="18"/>
        <v>1</v>
      </c>
      <c r="AF15" s="117"/>
      <c r="AG15" s="6"/>
    </row>
    <row r="16" spans="1:33 1028:1028" s="4" customFormat="1" ht="12.75" customHeight="1" x14ac:dyDescent="0.2">
      <c r="A16" s="34"/>
      <c r="B16" s="34"/>
      <c r="C16" s="16"/>
      <c r="D16" s="34"/>
      <c r="E16" s="49"/>
      <c r="F16" s="126"/>
      <c r="G16" s="126"/>
      <c r="H16" s="38" t="str">
        <f t="shared" ref="H16:I22" si="20">H76</f>
        <v>Output reserve s8 2</v>
      </c>
      <c r="I16" s="38" t="str">
        <f t="shared" si="20"/>
        <v>0x0000100B</v>
      </c>
      <c r="J16" s="126"/>
      <c r="K16" s="35">
        <v>13</v>
      </c>
      <c r="L16" s="35" t="s">
        <v>28</v>
      </c>
      <c r="M16" s="35">
        <f t="shared" ref="M16:M22" si="21">M76</f>
        <v>1130</v>
      </c>
      <c r="N16" s="111"/>
      <c r="O16" s="108"/>
      <c r="P16" s="90"/>
      <c r="Q16" s="90"/>
      <c r="R16" s="90"/>
      <c r="S16" s="120"/>
      <c r="T16" s="80" t="str">
        <f t="shared" ref="T16:T22" si="22">T76</f>
        <v>Output reserve s8 2</v>
      </c>
      <c r="U16" s="35">
        <v>12</v>
      </c>
      <c r="V16" s="35" t="s">
        <v>28</v>
      </c>
      <c r="W16" s="114"/>
      <c r="X16" s="38" t="str">
        <f t="shared" ref="X16:AE16" si="23">X76</f>
        <v>Output reserve s8 2</v>
      </c>
      <c r="Y16" s="38" t="str">
        <f t="shared" si="23"/>
        <v>-</v>
      </c>
      <c r="Z16" s="38" t="str">
        <f t="shared" si="23"/>
        <v>Output reserve s8 2 - INT8</v>
      </c>
      <c r="AA16" s="38" t="str">
        <f t="shared" si="23"/>
        <v>INT8</v>
      </c>
      <c r="AB16" s="39" t="str">
        <f t="shared" si="23"/>
        <v>0x80</v>
      </c>
      <c r="AC16" s="39" t="str">
        <f t="shared" si="23"/>
        <v>0x7F</v>
      </c>
      <c r="AD16" s="38">
        <f t="shared" si="19"/>
        <v>0</v>
      </c>
      <c r="AE16" s="35">
        <f t="shared" si="23"/>
        <v>1</v>
      </c>
      <c r="AF16" s="117"/>
      <c r="AG16" s="6"/>
    </row>
    <row r="17" spans="1:33" s="4" customFormat="1" ht="12.75" customHeight="1" x14ac:dyDescent="0.2">
      <c r="A17" s="34"/>
      <c r="B17" s="34"/>
      <c r="C17" s="16"/>
      <c r="D17" s="34"/>
      <c r="E17" s="49"/>
      <c r="F17" s="126"/>
      <c r="G17" s="126"/>
      <c r="H17" s="38" t="str">
        <f t="shared" si="20"/>
        <v>Output reserve s8 3</v>
      </c>
      <c r="I17" s="38" t="str">
        <f t="shared" si="20"/>
        <v>0x0000100C</v>
      </c>
      <c r="J17" s="126"/>
      <c r="K17" s="35">
        <v>14</v>
      </c>
      <c r="L17" s="35" t="s">
        <v>28</v>
      </c>
      <c r="M17" s="35">
        <f t="shared" si="21"/>
        <v>1140</v>
      </c>
      <c r="N17" s="111"/>
      <c r="O17" s="108"/>
      <c r="P17" s="90"/>
      <c r="Q17" s="90"/>
      <c r="R17" s="90"/>
      <c r="S17" s="120"/>
      <c r="T17" s="80" t="str">
        <f t="shared" si="22"/>
        <v>Output reserve s8 3</v>
      </c>
      <c r="U17" s="35">
        <v>13</v>
      </c>
      <c r="V17" s="35" t="s">
        <v>28</v>
      </c>
      <c r="W17" s="114"/>
      <c r="X17" s="38" t="str">
        <f t="shared" ref="X17:AE17" si="24">X77</f>
        <v>Output reserve s8 3</v>
      </c>
      <c r="Y17" s="38" t="str">
        <f t="shared" si="24"/>
        <v>-</v>
      </c>
      <c r="Z17" s="38" t="str">
        <f t="shared" si="24"/>
        <v>Output reserve s8 3 - INT8</v>
      </c>
      <c r="AA17" s="38" t="str">
        <f t="shared" si="24"/>
        <v>INT8</v>
      </c>
      <c r="AB17" s="39" t="str">
        <f t="shared" si="24"/>
        <v>0x80</v>
      </c>
      <c r="AC17" s="39" t="str">
        <f t="shared" si="24"/>
        <v>0x7F</v>
      </c>
      <c r="AD17" s="38">
        <f t="shared" si="19"/>
        <v>0</v>
      </c>
      <c r="AE17" s="35">
        <f t="shared" si="24"/>
        <v>1</v>
      </c>
      <c r="AF17" s="117"/>
      <c r="AG17" s="6"/>
    </row>
    <row r="18" spans="1:33" s="4" customFormat="1" ht="12.75" customHeight="1" x14ac:dyDescent="0.2">
      <c r="A18" s="34"/>
      <c r="B18" s="34"/>
      <c r="C18" s="16"/>
      <c r="D18" s="34"/>
      <c r="E18" s="49"/>
      <c r="F18" s="126"/>
      <c r="G18" s="126"/>
      <c r="H18" s="38" t="str">
        <f t="shared" si="20"/>
        <v>Output reserve s8 4</v>
      </c>
      <c r="I18" s="38" t="str">
        <f t="shared" si="20"/>
        <v>0x0000100D</v>
      </c>
      <c r="J18" s="126"/>
      <c r="K18" s="35">
        <v>15</v>
      </c>
      <c r="L18" s="35" t="s">
        <v>28</v>
      </c>
      <c r="M18" s="35">
        <f t="shared" si="21"/>
        <v>1150</v>
      </c>
      <c r="N18" s="111"/>
      <c r="O18" s="108"/>
      <c r="P18" s="90"/>
      <c r="Q18" s="90"/>
      <c r="R18" s="90"/>
      <c r="S18" s="120"/>
      <c r="T18" s="80" t="str">
        <f t="shared" si="22"/>
        <v>Output reserve s8 4</v>
      </c>
      <c r="U18" s="35">
        <v>14</v>
      </c>
      <c r="V18" s="35" t="s">
        <v>28</v>
      </c>
      <c r="W18" s="114"/>
      <c r="X18" s="38" t="str">
        <f t="shared" ref="X18:AE18" si="25">X78</f>
        <v>Output reserve s8 4</v>
      </c>
      <c r="Y18" s="38" t="str">
        <f t="shared" si="25"/>
        <v>-</v>
      </c>
      <c r="Z18" s="38" t="str">
        <f t="shared" si="25"/>
        <v>Output reserve s8 4 - INT8</v>
      </c>
      <c r="AA18" s="38" t="str">
        <f t="shared" si="25"/>
        <v>INT8</v>
      </c>
      <c r="AB18" s="39" t="str">
        <f t="shared" si="25"/>
        <v>0x80</v>
      </c>
      <c r="AC18" s="39" t="str">
        <f t="shared" si="25"/>
        <v>0x7F</v>
      </c>
      <c r="AD18" s="38">
        <f t="shared" si="19"/>
        <v>0</v>
      </c>
      <c r="AE18" s="35">
        <f t="shared" si="25"/>
        <v>1</v>
      </c>
      <c r="AF18" s="117"/>
      <c r="AG18" s="6"/>
    </row>
    <row r="19" spans="1:33" s="4" customFormat="1" ht="12.75" customHeight="1" x14ac:dyDescent="0.2">
      <c r="A19" s="34"/>
      <c r="B19" s="34"/>
      <c r="C19" s="16"/>
      <c r="D19" s="34"/>
      <c r="E19" s="49"/>
      <c r="F19" s="126"/>
      <c r="G19" s="126"/>
      <c r="H19" s="38" t="str">
        <f t="shared" si="20"/>
        <v>Output reserve s32 1</v>
      </c>
      <c r="I19" s="38" t="str">
        <f t="shared" si="20"/>
        <v>0x0000100E</v>
      </c>
      <c r="J19" s="126"/>
      <c r="K19" s="35">
        <v>16</v>
      </c>
      <c r="L19" s="35" t="s">
        <v>28</v>
      </c>
      <c r="M19" s="35">
        <f t="shared" si="21"/>
        <v>1160</v>
      </c>
      <c r="N19" s="111"/>
      <c r="O19" s="108"/>
      <c r="P19" s="90"/>
      <c r="Q19" s="90"/>
      <c r="R19" s="90"/>
      <c r="S19" s="120"/>
      <c r="T19" s="80" t="str">
        <f t="shared" si="22"/>
        <v>Output reserve s32 1</v>
      </c>
      <c r="U19" s="35">
        <v>15</v>
      </c>
      <c r="V19" s="35" t="s">
        <v>28</v>
      </c>
      <c r="W19" s="114"/>
      <c r="X19" s="38" t="str">
        <f t="shared" ref="X19:AE19" si="26">X79</f>
        <v>Output reserve s32 1</v>
      </c>
      <c r="Y19" s="38" t="str">
        <f t="shared" si="26"/>
        <v>-</v>
      </c>
      <c r="Z19" s="38" t="str">
        <f t="shared" si="26"/>
        <v>Output reserve s32 1 - INT32</v>
      </c>
      <c r="AA19" s="38" t="str">
        <f t="shared" si="26"/>
        <v>INT32</v>
      </c>
      <c r="AB19" s="39" t="str">
        <f t="shared" si="26"/>
        <v>0x80000000</v>
      </c>
      <c r="AC19" s="39" t="str">
        <f t="shared" si="26"/>
        <v>0x7FFFFFFF</v>
      </c>
      <c r="AD19" s="38">
        <f t="shared" si="19"/>
        <v>0</v>
      </c>
      <c r="AE19" s="35">
        <f t="shared" si="26"/>
        <v>4</v>
      </c>
      <c r="AF19" s="117"/>
      <c r="AG19" s="6"/>
    </row>
    <row r="20" spans="1:33" s="4" customFormat="1" ht="12.75" customHeight="1" x14ac:dyDescent="0.2">
      <c r="A20" s="34"/>
      <c r="B20" s="34"/>
      <c r="C20" s="16"/>
      <c r="D20" s="34"/>
      <c r="E20" s="49"/>
      <c r="F20" s="126"/>
      <c r="G20" s="126"/>
      <c r="H20" s="38" t="str">
        <f t="shared" si="20"/>
        <v>Output reserve s32 2</v>
      </c>
      <c r="I20" s="38" t="str">
        <f t="shared" si="20"/>
        <v>0x0000100F</v>
      </c>
      <c r="J20" s="126"/>
      <c r="K20" s="35">
        <v>17</v>
      </c>
      <c r="L20" s="35" t="s">
        <v>28</v>
      </c>
      <c r="M20" s="35">
        <f t="shared" si="21"/>
        <v>1170</v>
      </c>
      <c r="N20" s="111"/>
      <c r="O20" s="108"/>
      <c r="P20" s="90"/>
      <c r="Q20" s="90"/>
      <c r="R20" s="90"/>
      <c r="S20" s="120"/>
      <c r="T20" s="80" t="str">
        <f t="shared" si="22"/>
        <v>Output reserve s32 2</v>
      </c>
      <c r="U20" s="35">
        <v>16</v>
      </c>
      <c r="V20" s="35" t="s">
        <v>28</v>
      </c>
      <c r="W20" s="114"/>
      <c r="X20" s="38" t="str">
        <f t="shared" ref="X20:AE20" si="27">X80</f>
        <v>Output reserve s32 2</v>
      </c>
      <c r="Y20" s="38" t="str">
        <f t="shared" si="27"/>
        <v>-</v>
      </c>
      <c r="Z20" s="38" t="str">
        <f t="shared" si="27"/>
        <v>Output reserve s32 2 - INT32</v>
      </c>
      <c r="AA20" s="38" t="str">
        <f t="shared" si="27"/>
        <v>INT32</v>
      </c>
      <c r="AB20" s="39" t="str">
        <f t="shared" si="27"/>
        <v>0x80000000</v>
      </c>
      <c r="AC20" s="39" t="str">
        <f t="shared" si="27"/>
        <v>0x7FFFFFFF</v>
      </c>
      <c r="AD20" s="38">
        <f t="shared" si="19"/>
        <v>0</v>
      </c>
      <c r="AE20" s="35">
        <f t="shared" si="27"/>
        <v>4</v>
      </c>
      <c r="AF20" s="117"/>
      <c r="AG20" s="6"/>
    </row>
    <row r="21" spans="1:33" s="4" customFormat="1" ht="12.75" customHeight="1" x14ac:dyDescent="0.2">
      <c r="A21" s="34"/>
      <c r="B21" s="34"/>
      <c r="C21" s="16"/>
      <c r="D21" s="34"/>
      <c r="E21" s="49"/>
      <c r="F21" s="126"/>
      <c r="G21" s="126"/>
      <c r="H21" s="38" t="str">
        <f t="shared" si="20"/>
        <v>Output reserve f32 1</v>
      </c>
      <c r="I21" s="38" t="str">
        <f t="shared" si="20"/>
        <v>0x00001010</v>
      </c>
      <c r="J21" s="126"/>
      <c r="K21" s="35">
        <v>18</v>
      </c>
      <c r="L21" s="35" t="s">
        <v>28</v>
      </c>
      <c r="M21" s="35">
        <f t="shared" si="21"/>
        <v>1180</v>
      </c>
      <c r="N21" s="111"/>
      <c r="O21" s="108"/>
      <c r="P21" s="90"/>
      <c r="Q21" s="90"/>
      <c r="R21" s="90"/>
      <c r="S21" s="120"/>
      <c r="T21" s="80" t="str">
        <f t="shared" si="22"/>
        <v>Output reserve f32 1</v>
      </c>
      <c r="U21" s="35">
        <v>17</v>
      </c>
      <c r="V21" s="35" t="s">
        <v>28</v>
      </c>
      <c r="W21" s="114"/>
      <c r="X21" s="38" t="str">
        <f t="shared" ref="X21:AE21" si="28">X81</f>
        <v>Output reserve f32 1</v>
      </c>
      <c r="Y21" s="38" t="str">
        <f t="shared" si="28"/>
        <v>-</v>
      </c>
      <c r="Z21" s="38" t="str">
        <f t="shared" si="28"/>
        <v>Output reserve f32 1  - FLOAT32</v>
      </c>
      <c r="AA21" s="38" t="str">
        <f t="shared" si="28"/>
        <v>FLOAT32</v>
      </c>
      <c r="AB21" s="39" t="str">
        <f t="shared" si="28"/>
        <v>FLOAT32_MIN</v>
      </c>
      <c r="AC21" s="39" t="str">
        <f t="shared" si="28"/>
        <v>FLOAT32_MAX</v>
      </c>
      <c r="AD21" s="38">
        <f t="shared" si="19"/>
        <v>0</v>
      </c>
      <c r="AE21" s="35">
        <f t="shared" si="28"/>
        <v>4</v>
      </c>
      <c r="AF21" s="117"/>
      <c r="AG21" s="6"/>
    </row>
    <row r="22" spans="1:33" s="4" customFormat="1" ht="12.75" customHeight="1" x14ac:dyDescent="0.2">
      <c r="A22" s="34"/>
      <c r="B22" s="34"/>
      <c r="C22" s="16"/>
      <c r="D22" s="34"/>
      <c r="E22" s="49"/>
      <c r="F22" s="127"/>
      <c r="G22" s="127"/>
      <c r="H22" s="38" t="str">
        <f t="shared" si="20"/>
        <v>Output reserve f32 2</v>
      </c>
      <c r="I22" s="38" t="str">
        <f t="shared" si="20"/>
        <v>0x00001011</v>
      </c>
      <c r="J22" s="127"/>
      <c r="K22" s="35">
        <v>19</v>
      </c>
      <c r="L22" s="35" t="s">
        <v>28</v>
      </c>
      <c r="M22" s="35">
        <f t="shared" si="21"/>
        <v>1190</v>
      </c>
      <c r="N22" s="111"/>
      <c r="O22" s="109"/>
      <c r="P22" s="91"/>
      <c r="Q22" s="91"/>
      <c r="R22" s="91"/>
      <c r="S22" s="121"/>
      <c r="T22" s="80" t="str">
        <f t="shared" si="22"/>
        <v>Output reserve f32 2</v>
      </c>
      <c r="U22" s="35">
        <v>18</v>
      </c>
      <c r="V22" s="35" t="s">
        <v>28</v>
      </c>
      <c r="W22" s="115"/>
      <c r="X22" s="38" t="str">
        <f t="shared" ref="X22:AE22" si="29">X82</f>
        <v>Output reserve f32 2</v>
      </c>
      <c r="Y22" s="38" t="str">
        <f t="shared" si="29"/>
        <v>-</v>
      </c>
      <c r="Z22" s="38" t="str">
        <f t="shared" si="29"/>
        <v>Output reserve f32 2  - FLOAT32</v>
      </c>
      <c r="AA22" s="38" t="str">
        <f t="shared" si="29"/>
        <v>FLOAT32</v>
      </c>
      <c r="AB22" s="39" t="str">
        <f t="shared" si="29"/>
        <v>FLOAT32_MIN</v>
      </c>
      <c r="AC22" s="39" t="str">
        <f t="shared" si="29"/>
        <v>FLOAT32_MAX</v>
      </c>
      <c r="AD22" s="38">
        <f t="shared" si="19"/>
        <v>0</v>
      </c>
      <c r="AE22" s="35">
        <f t="shared" si="29"/>
        <v>4</v>
      </c>
      <c r="AF22" s="117"/>
      <c r="AG22" s="6"/>
    </row>
    <row r="23" spans="1:33" s="4" customFormat="1" ht="12.75" customHeight="1" x14ac:dyDescent="0.2">
      <c r="A23" s="18"/>
      <c r="C23" s="19"/>
      <c r="D23" s="18"/>
      <c r="E23" s="20"/>
      <c r="F23" s="36"/>
      <c r="G23" s="37"/>
      <c r="H23" s="21"/>
      <c r="I23" s="21"/>
      <c r="J23" s="40"/>
      <c r="K23" s="21"/>
      <c r="L23" s="19"/>
      <c r="M23" s="31"/>
      <c r="N23" s="111"/>
      <c r="O23" s="74"/>
      <c r="P23" s="21"/>
      <c r="Q23" s="21"/>
      <c r="R23" s="21"/>
      <c r="S23" s="21"/>
      <c r="T23" s="21"/>
      <c r="U23" s="21"/>
      <c r="V23" s="21"/>
      <c r="W23" s="41"/>
      <c r="X23" s="19"/>
      <c r="Y23" s="19"/>
      <c r="Z23" s="19"/>
      <c r="AA23" s="42" t="s">
        <v>31</v>
      </c>
      <c r="AB23" s="21"/>
      <c r="AC23" s="21"/>
      <c r="AD23" s="21"/>
      <c r="AE23" s="43">
        <f>SUM(AE5:AE22)</f>
        <v>44</v>
      </c>
      <c r="AF23" s="118"/>
      <c r="AG23" s="6"/>
    </row>
    <row r="24" spans="1:33" s="4" customFormat="1" ht="12.75" customHeight="1" x14ac:dyDescent="0.2">
      <c r="A24" s="51"/>
      <c r="B24" s="51"/>
      <c r="C24" s="51"/>
      <c r="D24" s="51"/>
      <c r="E24" s="51"/>
      <c r="F24" s="131" t="str">
        <f>F62</f>
        <v>Data</v>
      </c>
      <c r="G24" s="125" t="str">
        <f>G62</f>
        <v>0x00001000</v>
      </c>
      <c r="H24" s="38" t="str">
        <f>H83</f>
        <v>Actual temperature setpoint (deg C)</v>
      </c>
      <c r="I24" s="38" t="str">
        <f>I83</f>
        <v>0x00002000</v>
      </c>
      <c r="J24" s="125">
        <v>1</v>
      </c>
      <c r="K24" s="35">
        <v>40</v>
      </c>
      <c r="L24" s="35" t="s">
        <v>28</v>
      </c>
      <c r="M24" s="35">
        <f>M83</f>
        <v>1400</v>
      </c>
      <c r="N24" s="111"/>
      <c r="O24" s="89" t="s">
        <v>353</v>
      </c>
      <c r="P24" s="89" t="s">
        <v>33</v>
      </c>
      <c r="Q24" s="89" t="s">
        <v>28</v>
      </c>
      <c r="R24" s="89" t="s">
        <v>28</v>
      </c>
      <c r="S24" s="119" t="s">
        <v>28</v>
      </c>
      <c r="T24" s="80" t="str">
        <f>T83</f>
        <v>ACT temperature setpoint (deg C)</v>
      </c>
      <c r="U24" s="35">
        <v>19</v>
      </c>
      <c r="V24" s="35" t="s">
        <v>28</v>
      </c>
      <c r="W24" s="113" t="s">
        <v>314</v>
      </c>
      <c r="X24" s="38" t="str">
        <f>X83</f>
        <v>Actual temperature setpoint (deg C)</v>
      </c>
      <c r="Y24" s="38" t="str">
        <f t="shared" ref="Y24:AE24" si="30">Y83</f>
        <v>-</v>
      </c>
      <c r="Z24" s="38" t="str">
        <f t="shared" si="30"/>
        <v>Actual temperature setpoint - FLOAT32</v>
      </c>
      <c r="AA24" s="38" t="str">
        <f t="shared" si="30"/>
        <v>FLOAT32</v>
      </c>
      <c r="AB24" s="39">
        <f t="shared" si="30"/>
        <v>-100</v>
      </c>
      <c r="AC24" s="39">
        <f t="shared" si="30"/>
        <v>500</v>
      </c>
      <c r="AD24" s="38">
        <f t="shared" ref="AD24:AD36" si="31">AD83</f>
        <v>25</v>
      </c>
      <c r="AE24" s="35">
        <f t="shared" si="30"/>
        <v>4</v>
      </c>
      <c r="AF24" s="116" t="s">
        <v>34</v>
      </c>
      <c r="AG24" s="6"/>
    </row>
    <row r="25" spans="1:33" s="4" customFormat="1" ht="12.75" customHeight="1" x14ac:dyDescent="0.2">
      <c r="A25" s="50"/>
      <c r="B25" s="50" t="s">
        <v>32</v>
      </c>
      <c r="C25" s="50"/>
      <c r="D25" s="50"/>
      <c r="E25" s="50"/>
      <c r="F25" s="132"/>
      <c r="G25" s="126"/>
      <c r="H25" s="38" t="str">
        <f t="shared" ref="H25:I25" si="32">H84</f>
        <v>Operational status</v>
      </c>
      <c r="I25" s="38" t="str">
        <f t="shared" si="32"/>
        <v>0x00002001</v>
      </c>
      <c r="J25" s="126"/>
      <c r="K25" s="35">
        <v>41</v>
      </c>
      <c r="L25" s="35" t="s">
        <v>28</v>
      </c>
      <c r="M25" s="35">
        <f>M84</f>
        <v>1410</v>
      </c>
      <c r="N25" s="111"/>
      <c r="O25" s="90"/>
      <c r="P25" s="90"/>
      <c r="Q25" s="90"/>
      <c r="R25" s="90"/>
      <c r="S25" s="120"/>
      <c r="T25" s="80" t="str">
        <f>T84</f>
        <v>Operational status</v>
      </c>
      <c r="U25" s="35">
        <v>20</v>
      </c>
      <c r="V25" s="35" t="s">
        <v>28</v>
      </c>
      <c r="W25" s="115"/>
      <c r="X25" s="38" t="str">
        <f t="shared" ref="X25:AE25" si="33">X84</f>
        <v>Operational status</v>
      </c>
      <c r="Y25" s="38" t="str">
        <f t="shared" si="33"/>
        <v>-</v>
      </c>
      <c r="Z25" s="38" t="str">
        <f t="shared" si="33"/>
        <v>Operational status - INT32</v>
      </c>
      <c r="AA25" s="38" t="str">
        <f t="shared" si="33"/>
        <v>INT32</v>
      </c>
      <c r="AB25" s="39" t="str">
        <f t="shared" si="33"/>
        <v>0x80000000</v>
      </c>
      <c r="AC25" s="39" t="str">
        <f t="shared" si="33"/>
        <v>0x7FFFFFFF</v>
      </c>
      <c r="AD25" s="38">
        <f t="shared" si="31"/>
        <v>0</v>
      </c>
      <c r="AE25" s="35">
        <f t="shared" si="33"/>
        <v>4</v>
      </c>
      <c r="AF25" s="117"/>
      <c r="AG25" s="6"/>
    </row>
    <row r="26" spans="1:33" s="4" customFormat="1" ht="12.75" customHeight="1" x14ac:dyDescent="0.2">
      <c r="A26" s="51"/>
      <c r="B26" s="51"/>
      <c r="C26" s="51"/>
      <c r="D26" s="51"/>
      <c r="E26" s="51"/>
      <c r="F26" s="132"/>
      <c r="G26" s="126"/>
      <c r="H26" s="38" t="str">
        <f t="shared" ref="H26:I26" si="34">H85</f>
        <v>Active operation mode</v>
      </c>
      <c r="I26" s="38" t="str">
        <f t="shared" si="34"/>
        <v>0x00002002</v>
      </c>
      <c r="J26" s="126"/>
      <c r="K26" s="35">
        <v>42</v>
      </c>
      <c r="L26" s="35" t="s">
        <v>28</v>
      </c>
      <c r="M26" s="35">
        <f>M85</f>
        <v>1420</v>
      </c>
      <c r="N26" s="111"/>
      <c r="O26" s="90"/>
      <c r="P26" s="90"/>
      <c r="Q26" s="90"/>
      <c r="R26" s="90"/>
      <c r="S26" s="120"/>
      <c r="T26" s="80" t="str">
        <f>T85</f>
        <v>Active operation mode</v>
      </c>
      <c r="U26" s="35">
        <v>21</v>
      </c>
      <c r="V26" s="35" t="s">
        <v>28</v>
      </c>
      <c r="W26" s="113" t="s">
        <v>312</v>
      </c>
      <c r="X26" s="38" t="str">
        <f t="shared" ref="X26:AE26" si="35">X85</f>
        <v>Active operation mode</v>
      </c>
      <c r="Y26" s="38" t="str">
        <f t="shared" si="35"/>
        <v>-</v>
      </c>
      <c r="Z26" s="38" t="str">
        <f t="shared" si="35"/>
        <v>Active operation mode - INT8</v>
      </c>
      <c r="AA26" s="38" t="str">
        <f t="shared" si="35"/>
        <v>INT8</v>
      </c>
      <c r="AB26" s="39" t="str">
        <f t="shared" si="35"/>
        <v>0x80</v>
      </c>
      <c r="AC26" s="39" t="str">
        <f t="shared" si="35"/>
        <v>0x7F</v>
      </c>
      <c r="AD26" s="38">
        <f t="shared" si="31"/>
        <v>0</v>
      </c>
      <c r="AE26" s="35">
        <f t="shared" si="35"/>
        <v>1</v>
      </c>
      <c r="AF26" s="117"/>
      <c r="AG26" s="6"/>
    </row>
    <row r="27" spans="1:33" s="4" customFormat="1" ht="12.75" customHeight="1" x14ac:dyDescent="0.2">
      <c r="A27" s="51"/>
      <c r="B27" s="51"/>
      <c r="C27" s="51"/>
      <c r="D27" s="51"/>
      <c r="E27" s="51"/>
      <c r="F27" s="132"/>
      <c r="G27" s="126"/>
      <c r="H27" s="38" t="str">
        <f t="shared" ref="H27:I27" si="36">H86</f>
        <v>Control authority provided</v>
      </c>
      <c r="I27" s="38" t="str">
        <f t="shared" si="36"/>
        <v>0x00002003</v>
      </c>
      <c r="J27" s="126"/>
      <c r="K27" s="35">
        <v>43</v>
      </c>
      <c r="L27" s="35" t="s">
        <v>28</v>
      </c>
      <c r="M27" s="35">
        <f>M86</f>
        <v>1430</v>
      </c>
      <c r="N27" s="111"/>
      <c r="O27" s="90"/>
      <c r="P27" s="90"/>
      <c r="Q27" s="90"/>
      <c r="R27" s="90"/>
      <c r="S27" s="120"/>
      <c r="T27" s="80" t="str">
        <f>T86</f>
        <v>Control authority provided</v>
      </c>
      <c r="U27" s="35">
        <v>22</v>
      </c>
      <c r="V27" s="35" t="s">
        <v>28</v>
      </c>
      <c r="W27" s="115"/>
      <c r="X27" s="38" t="str">
        <f t="shared" ref="X27:AE27" si="37">X86</f>
        <v>Control authority provided</v>
      </c>
      <c r="Y27" s="38" t="str">
        <f t="shared" si="37"/>
        <v>-</v>
      </c>
      <c r="Z27" s="38" t="str">
        <f t="shared" si="37"/>
        <v>Control authority provided - INT8</v>
      </c>
      <c r="AA27" s="38" t="str">
        <f t="shared" si="37"/>
        <v>INT8</v>
      </c>
      <c r="AB27" s="39" t="str">
        <f t="shared" si="37"/>
        <v>0x80</v>
      </c>
      <c r="AC27" s="39" t="str">
        <f t="shared" si="37"/>
        <v>0x7F</v>
      </c>
      <c r="AD27" s="38">
        <f t="shared" si="31"/>
        <v>0</v>
      </c>
      <c r="AE27" s="35">
        <f t="shared" si="37"/>
        <v>1</v>
      </c>
      <c r="AF27" s="117"/>
      <c r="AG27" s="6"/>
    </row>
    <row r="28" spans="1:33" s="4" customFormat="1" ht="12.75" customHeight="1" x14ac:dyDescent="0.2">
      <c r="A28" s="51"/>
      <c r="B28" s="51"/>
      <c r="C28" s="51"/>
      <c r="D28" s="51"/>
      <c r="E28" s="51"/>
      <c r="F28" s="132"/>
      <c r="G28" s="126"/>
      <c r="H28" s="38" t="str">
        <f t="shared" ref="H28:I28" si="38">H87</f>
        <v>Heating and cooling percentage</v>
      </c>
      <c r="I28" s="38" t="str">
        <f t="shared" si="38"/>
        <v>0x00002004</v>
      </c>
      <c r="J28" s="126"/>
      <c r="K28" s="35">
        <v>44</v>
      </c>
      <c r="L28" s="35" t="s">
        <v>28</v>
      </c>
      <c r="M28" s="35">
        <f>M87</f>
        <v>1440</v>
      </c>
      <c r="N28" s="111"/>
      <c r="O28" s="90"/>
      <c r="P28" s="90"/>
      <c r="Q28" s="90"/>
      <c r="R28" s="90"/>
      <c r="S28" s="120"/>
      <c r="T28" s="80" t="str">
        <f>T87</f>
        <v>Heating and cooling percentage</v>
      </c>
      <c r="U28" s="35">
        <v>23</v>
      </c>
      <c r="V28" s="35" t="s">
        <v>28</v>
      </c>
      <c r="W28" s="86" t="s">
        <v>313</v>
      </c>
      <c r="X28" s="38" t="str">
        <f t="shared" ref="X28:AE28" si="39">X87</f>
        <v>Heating and cooling percentage</v>
      </c>
      <c r="Y28" s="38" t="str">
        <f t="shared" si="39"/>
        <v>-</v>
      </c>
      <c r="Z28" s="38" t="str">
        <f t="shared" si="39"/>
        <v>Heating and cooling percentage - INT8</v>
      </c>
      <c r="AA28" s="38" t="str">
        <f t="shared" si="39"/>
        <v>INT8</v>
      </c>
      <c r="AB28" s="39">
        <f t="shared" si="39"/>
        <v>-100</v>
      </c>
      <c r="AC28" s="39">
        <f t="shared" si="39"/>
        <v>100</v>
      </c>
      <c r="AD28" s="38">
        <f t="shared" si="31"/>
        <v>0</v>
      </c>
      <c r="AE28" s="35">
        <f t="shared" si="39"/>
        <v>1</v>
      </c>
      <c r="AF28" s="117"/>
      <c r="AG28" s="6"/>
    </row>
    <row r="29" spans="1:33" s="4" customFormat="1" ht="12.75" customHeight="1" x14ac:dyDescent="0.2">
      <c r="A29" s="51"/>
      <c r="B29" s="51"/>
      <c r="C29" s="51"/>
      <c r="D29" s="51"/>
      <c r="E29" s="51"/>
      <c r="F29" s="132"/>
      <c r="G29" s="126"/>
      <c r="H29" s="38" t="str">
        <f>H88</f>
        <v>Fluid level (percentage)</v>
      </c>
      <c r="I29" s="38" t="str">
        <f>I88</f>
        <v>0x00002005</v>
      </c>
      <c r="J29" s="126"/>
      <c r="K29" s="35">
        <v>45</v>
      </c>
      <c r="L29" s="35" t="s">
        <v>28</v>
      </c>
      <c r="M29" s="35">
        <f t="shared" ref="M29:M36" si="40">M88</f>
        <v>1450</v>
      </c>
      <c r="N29" s="111"/>
      <c r="O29" s="90"/>
      <c r="P29" s="90"/>
      <c r="Q29" s="90"/>
      <c r="R29" s="90"/>
      <c r="S29" s="120"/>
      <c r="T29" s="80" t="str">
        <f t="shared" ref="T29:T36" si="41">T88</f>
        <v>Fluid level (percentage)</v>
      </c>
      <c r="U29" s="35">
        <v>24</v>
      </c>
      <c r="V29" s="35" t="s">
        <v>28</v>
      </c>
      <c r="W29" s="87"/>
      <c r="X29" s="38" t="str">
        <f>X88</f>
        <v>Fluid level (percentage)</v>
      </c>
      <c r="Y29" s="38" t="str">
        <f t="shared" ref="Y29:AE29" si="42">Y88</f>
        <v>-</v>
      </c>
      <c r="Z29" s="38" t="str">
        <f t="shared" si="42"/>
        <v>Fluid level - INT8</v>
      </c>
      <c r="AA29" s="38" t="str">
        <f t="shared" si="42"/>
        <v>INT8</v>
      </c>
      <c r="AB29" s="39">
        <f t="shared" si="42"/>
        <v>0</v>
      </c>
      <c r="AC29" s="39">
        <f t="shared" si="42"/>
        <v>100</v>
      </c>
      <c r="AD29" s="38">
        <f t="shared" si="31"/>
        <v>50</v>
      </c>
      <c r="AE29" s="35">
        <f t="shared" si="42"/>
        <v>1</v>
      </c>
      <c r="AF29" s="117"/>
      <c r="AG29" s="6"/>
    </row>
    <row r="30" spans="1:33" s="4" customFormat="1" ht="12.75" customHeight="1" x14ac:dyDescent="0.2">
      <c r="A30" s="51"/>
      <c r="B30" s="51"/>
      <c r="C30" s="51"/>
      <c r="D30" s="51"/>
      <c r="E30" s="51"/>
      <c r="F30" s="132"/>
      <c r="G30" s="126"/>
      <c r="H30" s="38" t="str">
        <f t="shared" ref="H30:I30" si="43">H89</f>
        <v>System pressure (bar rel)</v>
      </c>
      <c r="I30" s="38" t="str">
        <f t="shared" si="43"/>
        <v>0x00002006</v>
      </c>
      <c r="J30" s="126"/>
      <c r="K30" s="35">
        <v>46</v>
      </c>
      <c r="L30" s="35" t="s">
        <v>28</v>
      </c>
      <c r="M30" s="35">
        <f t="shared" si="40"/>
        <v>1460</v>
      </c>
      <c r="N30" s="111"/>
      <c r="O30" s="90"/>
      <c r="P30" s="90"/>
      <c r="Q30" s="90"/>
      <c r="R30" s="90"/>
      <c r="S30" s="120"/>
      <c r="T30" s="80" t="str">
        <f t="shared" si="41"/>
        <v>System pressure (bar rel)</v>
      </c>
      <c r="U30" s="35">
        <v>25</v>
      </c>
      <c r="V30" s="35" t="s">
        <v>28</v>
      </c>
      <c r="W30" s="87"/>
      <c r="X30" s="38" t="str">
        <f t="shared" ref="X30:AE30" si="44">X89</f>
        <v>System pressure (bar rel)</v>
      </c>
      <c r="Y30" s="38" t="str">
        <f t="shared" si="44"/>
        <v>-</v>
      </c>
      <c r="Z30" s="38" t="str">
        <f t="shared" si="44"/>
        <v>System pressure - FLOAT32</v>
      </c>
      <c r="AA30" s="38" t="str">
        <f t="shared" si="44"/>
        <v>FLOAT32</v>
      </c>
      <c r="AB30" s="39">
        <f t="shared" si="44"/>
        <v>-1</v>
      </c>
      <c r="AC30" s="39">
        <f t="shared" si="44"/>
        <v>50</v>
      </c>
      <c r="AD30" s="38">
        <f t="shared" si="31"/>
        <v>-1</v>
      </c>
      <c r="AE30" s="35">
        <f t="shared" si="44"/>
        <v>4</v>
      </c>
      <c r="AF30" s="117"/>
      <c r="AG30" s="6"/>
    </row>
    <row r="31" spans="1:33" s="4" customFormat="1" ht="12.75" customHeight="1" x14ac:dyDescent="0.2">
      <c r="A31" s="51"/>
      <c r="B31" s="51"/>
      <c r="C31" s="51"/>
      <c r="D31" s="51"/>
      <c r="E31" s="51"/>
      <c r="F31" s="132"/>
      <c r="G31" s="126"/>
      <c r="H31" s="38" t="str">
        <f t="shared" ref="H31:I31" si="45">H90</f>
        <v>Pump pressure-difference (bar)</v>
      </c>
      <c r="I31" s="38" t="str">
        <f t="shared" si="45"/>
        <v>0x00002007</v>
      </c>
      <c r="J31" s="126"/>
      <c r="K31" s="35">
        <v>47</v>
      </c>
      <c r="L31" s="35" t="s">
        <v>28</v>
      </c>
      <c r="M31" s="35">
        <f t="shared" si="40"/>
        <v>1470</v>
      </c>
      <c r="N31" s="111"/>
      <c r="O31" s="90"/>
      <c r="P31" s="90"/>
      <c r="Q31" s="90"/>
      <c r="R31" s="90"/>
      <c r="S31" s="120"/>
      <c r="T31" s="80" t="str">
        <f t="shared" si="41"/>
        <v>Pump pressure-difference (bar)</v>
      </c>
      <c r="U31" s="35">
        <v>26</v>
      </c>
      <c r="V31" s="35" t="s">
        <v>28</v>
      </c>
      <c r="W31" s="87"/>
      <c r="X31" s="38" t="str">
        <f t="shared" ref="X31:AE31" si="46">X90</f>
        <v>Pump pressure-difference (bar)</v>
      </c>
      <c r="Y31" s="38" t="str">
        <f t="shared" si="46"/>
        <v>-</v>
      </c>
      <c r="Z31" s="38" t="str">
        <f t="shared" si="46"/>
        <v>Pump pressure-difference  - FLOAT32</v>
      </c>
      <c r="AA31" s="38" t="str">
        <f t="shared" si="46"/>
        <v>FLOAT32</v>
      </c>
      <c r="AB31" s="39">
        <f t="shared" si="46"/>
        <v>-1</v>
      </c>
      <c r="AC31" s="39">
        <f t="shared" si="46"/>
        <v>50</v>
      </c>
      <c r="AD31" s="38">
        <f t="shared" si="31"/>
        <v>0</v>
      </c>
      <c r="AE31" s="35">
        <f t="shared" si="46"/>
        <v>4</v>
      </c>
      <c r="AF31" s="117"/>
      <c r="AG31" s="6"/>
    </row>
    <row r="32" spans="1:33" s="4" customFormat="1" ht="12.75" customHeight="1" x14ac:dyDescent="0.2">
      <c r="A32" s="51"/>
      <c r="B32" s="51"/>
      <c r="C32" s="51"/>
      <c r="D32" s="51"/>
      <c r="E32" s="51"/>
      <c r="F32" s="132"/>
      <c r="G32" s="126"/>
      <c r="H32" s="38" t="str">
        <f t="shared" ref="H32:I32" si="47">H91</f>
        <v>Feed temperature (deg C)</v>
      </c>
      <c r="I32" s="38" t="str">
        <f t="shared" si="47"/>
        <v>0x00002008</v>
      </c>
      <c r="J32" s="126"/>
      <c r="K32" s="35">
        <v>48</v>
      </c>
      <c r="L32" s="35" t="s">
        <v>28</v>
      </c>
      <c r="M32" s="35">
        <f t="shared" si="40"/>
        <v>1480</v>
      </c>
      <c r="N32" s="111"/>
      <c r="O32" s="90"/>
      <c r="P32" s="90"/>
      <c r="Q32" s="90"/>
      <c r="R32" s="90"/>
      <c r="S32" s="120"/>
      <c r="T32" s="80" t="str">
        <f t="shared" si="41"/>
        <v>Feed temperature (deg C)</v>
      </c>
      <c r="U32" s="35">
        <v>27</v>
      </c>
      <c r="V32" s="35" t="s">
        <v>28</v>
      </c>
      <c r="W32" s="87"/>
      <c r="X32" s="38" t="str">
        <f t="shared" ref="X32:AE32" si="48">X91</f>
        <v>Feed temperature (deg C)</v>
      </c>
      <c r="Y32" s="38" t="str">
        <f t="shared" si="48"/>
        <v>-</v>
      </c>
      <c r="Z32" s="38" t="str">
        <f t="shared" si="48"/>
        <v>Feed temperature - FLOAT32</v>
      </c>
      <c r="AA32" s="38" t="str">
        <f t="shared" si="48"/>
        <v>FLOAT32</v>
      </c>
      <c r="AB32" s="39">
        <f t="shared" si="48"/>
        <v>-100</v>
      </c>
      <c r="AC32" s="39">
        <f t="shared" si="48"/>
        <v>500</v>
      </c>
      <c r="AD32" s="38">
        <f t="shared" si="31"/>
        <v>25</v>
      </c>
      <c r="AE32" s="35">
        <f t="shared" si="48"/>
        <v>4</v>
      </c>
      <c r="AF32" s="117"/>
      <c r="AG32" s="6"/>
    </row>
    <row r="33" spans="1:33" s="4" customFormat="1" ht="12.75" customHeight="1" x14ac:dyDescent="0.2">
      <c r="A33" s="51"/>
      <c r="B33" s="51"/>
      <c r="C33" s="51"/>
      <c r="D33" s="51"/>
      <c r="E33" s="51"/>
      <c r="F33" s="132"/>
      <c r="G33" s="126"/>
      <c r="H33" s="38" t="str">
        <f t="shared" ref="H33:I33" si="49">H92</f>
        <v>Return temperature (deg C)</v>
      </c>
      <c r="I33" s="38" t="str">
        <f t="shared" si="49"/>
        <v>0x00002009</v>
      </c>
      <c r="J33" s="126"/>
      <c r="K33" s="35">
        <v>49</v>
      </c>
      <c r="L33" s="35" t="s">
        <v>28</v>
      </c>
      <c r="M33" s="35">
        <f t="shared" si="40"/>
        <v>1490</v>
      </c>
      <c r="N33" s="111"/>
      <c r="O33" s="90"/>
      <c r="P33" s="90"/>
      <c r="Q33" s="90"/>
      <c r="R33" s="90"/>
      <c r="S33" s="120"/>
      <c r="T33" s="80" t="str">
        <f t="shared" si="41"/>
        <v>Return temperature (deg C)</v>
      </c>
      <c r="U33" s="35">
        <v>28</v>
      </c>
      <c r="V33" s="35" t="s">
        <v>28</v>
      </c>
      <c r="W33" s="87"/>
      <c r="X33" s="38" t="str">
        <f t="shared" ref="X33:AE33" si="50">X92</f>
        <v>Return temperature (deg C)</v>
      </c>
      <c r="Y33" s="38" t="str">
        <f t="shared" si="50"/>
        <v>-</v>
      </c>
      <c r="Z33" s="38" t="str">
        <f t="shared" si="50"/>
        <v>Return temperature - FLOAT32</v>
      </c>
      <c r="AA33" s="38" t="str">
        <f t="shared" si="50"/>
        <v>FLOAT32</v>
      </c>
      <c r="AB33" s="39">
        <f t="shared" si="50"/>
        <v>-100</v>
      </c>
      <c r="AC33" s="39">
        <f t="shared" si="50"/>
        <v>500</v>
      </c>
      <c r="AD33" s="38">
        <f t="shared" si="31"/>
        <v>25</v>
      </c>
      <c r="AE33" s="35">
        <f t="shared" si="50"/>
        <v>4</v>
      </c>
      <c r="AF33" s="117"/>
      <c r="AG33" s="6"/>
    </row>
    <row r="34" spans="1:33" s="4" customFormat="1" ht="12.75" customHeight="1" x14ac:dyDescent="0.2">
      <c r="A34" s="51"/>
      <c r="B34" s="51"/>
      <c r="C34" s="51"/>
      <c r="D34" s="51"/>
      <c r="E34" s="51"/>
      <c r="F34" s="132"/>
      <c r="G34" s="126"/>
      <c r="H34" s="38" t="str">
        <f t="shared" ref="H34:I34" si="51">H93</f>
        <v>External temperature (deg C)</v>
      </c>
      <c r="I34" s="38" t="str">
        <f t="shared" si="51"/>
        <v>0x0000200A</v>
      </c>
      <c r="J34" s="126"/>
      <c r="K34" s="35">
        <v>50</v>
      </c>
      <c r="L34" s="35" t="s">
        <v>28</v>
      </c>
      <c r="M34" s="35">
        <f t="shared" si="40"/>
        <v>1500</v>
      </c>
      <c r="N34" s="111"/>
      <c r="O34" s="90"/>
      <c r="P34" s="90"/>
      <c r="Q34" s="90"/>
      <c r="R34" s="90"/>
      <c r="S34" s="120"/>
      <c r="T34" s="80" t="str">
        <f t="shared" si="41"/>
        <v>External temperature (deg C)</v>
      </c>
      <c r="U34" s="35">
        <v>29</v>
      </c>
      <c r="V34" s="35" t="s">
        <v>28</v>
      </c>
      <c r="W34" s="87"/>
      <c r="X34" s="38" t="str">
        <f t="shared" ref="X34:AE34" si="52">X93</f>
        <v>External temperature (deg C)</v>
      </c>
      <c r="Y34" s="38" t="str">
        <f t="shared" si="52"/>
        <v>-</v>
      </c>
      <c r="Z34" s="38" t="str">
        <f t="shared" si="52"/>
        <v>External temperature - FLOAT32</v>
      </c>
      <c r="AA34" s="38" t="str">
        <f t="shared" si="52"/>
        <v>FLOAT32</v>
      </c>
      <c r="AB34" s="39">
        <f t="shared" si="52"/>
        <v>-100</v>
      </c>
      <c r="AC34" s="39">
        <f t="shared" si="52"/>
        <v>500</v>
      </c>
      <c r="AD34" s="38">
        <f t="shared" si="31"/>
        <v>-100</v>
      </c>
      <c r="AE34" s="35">
        <f t="shared" si="52"/>
        <v>4</v>
      </c>
      <c r="AF34" s="117"/>
      <c r="AG34" s="6"/>
    </row>
    <row r="35" spans="1:33" s="4" customFormat="1" ht="12.75" customHeight="1" x14ac:dyDescent="0.2">
      <c r="A35" s="51"/>
      <c r="B35" s="51"/>
      <c r="C35" s="51"/>
      <c r="D35" s="51"/>
      <c r="E35" s="51"/>
      <c r="F35" s="132"/>
      <c r="G35" s="126"/>
      <c r="H35" s="38" t="str">
        <f t="shared" ref="H35:I35" si="53">H94</f>
        <v>Heat-transfer fluid flow-rate (lpm)</v>
      </c>
      <c r="I35" s="38" t="str">
        <f t="shared" si="53"/>
        <v>0x0000200B</v>
      </c>
      <c r="J35" s="126"/>
      <c r="K35" s="35">
        <v>51</v>
      </c>
      <c r="L35" s="35" t="s">
        <v>28</v>
      </c>
      <c r="M35" s="35">
        <f t="shared" si="40"/>
        <v>1510</v>
      </c>
      <c r="N35" s="111"/>
      <c r="O35" s="90"/>
      <c r="P35" s="90"/>
      <c r="Q35" s="90"/>
      <c r="R35" s="90"/>
      <c r="S35" s="120"/>
      <c r="T35" s="80" t="str">
        <f t="shared" si="41"/>
        <v>Heat-transfer fluid flow (lpm)</v>
      </c>
      <c r="U35" s="35">
        <v>30</v>
      </c>
      <c r="V35" s="35" t="s">
        <v>28</v>
      </c>
      <c r="W35" s="87"/>
      <c r="X35" s="38" t="str">
        <f t="shared" ref="X35:AE35" si="54">X94</f>
        <v>Heat-transfer fluid flow-rate (lpm)</v>
      </c>
      <c r="Y35" s="38" t="str">
        <f t="shared" si="54"/>
        <v>-</v>
      </c>
      <c r="Z35" s="38" t="str">
        <f t="shared" si="54"/>
        <v>Heat-transfer fluid flow-rate - FLOAT32</v>
      </c>
      <c r="AA35" s="38" t="str">
        <f t="shared" si="54"/>
        <v>FLOAT32</v>
      </c>
      <c r="AB35" s="39">
        <f t="shared" si="54"/>
        <v>-2000</v>
      </c>
      <c r="AC35" s="39">
        <f t="shared" si="54"/>
        <v>2000</v>
      </c>
      <c r="AD35" s="38">
        <f t="shared" si="31"/>
        <v>0</v>
      </c>
      <c r="AE35" s="35">
        <f t="shared" si="54"/>
        <v>4</v>
      </c>
      <c r="AF35" s="117"/>
      <c r="AG35" s="6"/>
    </row>
    <row r="36" spans="1:33" s="4" customFormat="1" ht="12.75" customHeight="1" x14ac:dyDescent="0.2">
      <c r="A36" s="51"/>
      <c r="B36" s="51"/>
      <c r="C36" s="51"/>
      <c r="D36" s="51"/>
      <c r="E36" s="51"/>
      <c r="F36" s="132"/>
      <c r="G36" s="126"/>
      <c r="H36" s="38" t="str">
        <f t="shared" ref="H36:I36" si="55">H95</f>
        <v>Pump frequency (Hz)</v>
      </c>
      <c r="I36" s="38" t="str">
        <f t="shared" si="55"/>
        <v>0x0000200C</v>
      </c>
      <c r="J36" s="126"/>
      <c r="K36" s="35">
        <v>52</v>
      </c>
      <c r="L36" s="35" t="s">
        <v>28</v>
      </c>
      <c r="M36" s="35">
        <f t="shared" si="40"/>
        <v>1520</v>
      </c>
      <c r="N36" s="111"/>
      <c r="O36" s="90"/>
      <c r="P36" s="90"/>
      <c r="Q36" s="90"/>
      <c r="R36" s="90"/>
      <c r="S36" s="120"/>
      <c r="T36" s="80" t="str">
        <f t="shared" si="41"/>
        <v>Pump frequency (Hz)</v>
      </c>
      <c r="U36" s="35">
        <v>31</v>
      </c>
      <c r="V36" s="35" t="s">
        <v>28</v>
      </c>
      <c r="W36" s="88"/>
      <c r="X36" s="38" t="str">
        <f>X95</f>
        <v>Pump frequency (Hz)</v>
      </c>
      <c r="Y36" s="38" t="str">
        <f t="shared" ref="Y36:AE36" si="56">Y95</f>
        <v>-</v>
      </c>
      <c r="Z36" s="38" t="str">
        <f t="shared" si="56"/>
        <v>Pump frequency - FLOAT32</v>
      </c>
      <c r="AA36" s="38" t="str">
        <f t="shared" si="56"/>
        <v>FLOAT32</v>
      </c>
      <c r="AB36" s="39">
        <f t="shared" si="56"/>
        <v>-100</v>
      </c>
      <c r="AC36" s="39">
        <f t="shared" si="56"/>
        <v>100</v>
      </c>
      <c r="AD36" s="38">
        <f t="shared" si="31"/>
        <v>0</v>
      </c>
      <c r="AE36" s="35">
        <f t="shared" si="56"/>
        <v>4</v>
      </c>
      <c r="AF36" s="117"/>
      <c r="AG36" s="6"/>
    </row>
    <row r="37" spans="1:33" s="4" customFormat="1" ht="12.75" customHeight="1" x14ac:dyDescent="0.2">
      <c r="A37" s="51"/>
      <c r="B37" s="51"/>
      <c r="C37" s="51"/>
      <c r="D37" s="51"/>
      <c r="E37" s="51"/>
      <c r="F37" s="132"/>
      <c r="G37" s="126"/>
      <c r="H37" s="38" t="str">
        <f>H97</f>
        <v>Power intake of the unit (kW)</v>
      </c>
      <c r="I37" s="38" t="str">
        <f>I97</f>
        <v>0x0000200D</v>
      </c>
      <c r="J37" s="126"/>
      <c r="K37" s="35">
        <v>53</v>
      </c>
      <c r="L37" s="35" t="s">
        <v>28</v>
      </c>
      <c r="M37" s="35">
        <f>M97</f>
        <v>1530</v>
      </c>
      <c r="N37" s="111"/>
      <c r="O37" s="90"/>
      <c r="P37" s="90"/>
      <c r="Q37" s="90"/>
      <c r="R37" s="90"/>
      <c r="S37" s="120"/>
      <c r="T37" s="80" t="str">
        <f>T97</f>
        <v>Power intake of the unit (kW)</v>
      </c>
      <c r="U37" s="35">
        <v>32</v>
      </c>
      <c r="V37" s="35" t="s">
        <v>28</v>
      </c>
      <c r="W37" s="66" t="s">
        <v>317</v>
      </c>
      <c r="X37" s="38" t="str">
        <f>X97</f>
        <v>Power intake of the unit (kW)</v>
      </c>
      <c r="Y37" s="38" t="str">
        <f t="shared" ref="Y37:AE37" si="57">Y97</f>
        <v>-</v>
      </c>
      <c r="Z37" s="38" t="str">
        <f t="shared" si="57"/>
        <v>Power intake of the unit - FLOAT32</v>
      </c>
      <c r="AA37" s="38" t="str">
        <f t="shared" si="57"/>
        <v>FLOAT32</v>
      </c>
      <c r="AB37" s="39">
        <f t="shared" si="57"/>
        <v>0</v>
      </c>
      <c r="AC37" s="39">
        <f t="shared" si="57"/>
        <v>1000</v>
      </c>
      <c r="AD37" s="38">
        <f>AD97</f>
        <v>0</v>
      </c>
      <c r="AE37" s="35">
        <f t="shared" si="57"/>
        <v>4</v>
      </c>
      <c r="AF37" s="117"/>
      <c r="AG37" s="6"/>
    </row>
    <row r="38" spans="1:33" s="4" customFormat="1" ht="12.75" customHeight="1" x14ac:dyDescent="0.2">
      <c r="A38" s="51"/>
      <c r="B38" s="51"/>
      <c r="C38" s="51"/>
      <c r="D38" s="51"/>
      <c r="E38" s="51"/>
      <c r="F38" s="132"/>
      <c r="G38" s="126"/>
      <c r="H38" s="38" t="str">
        <f>H99</f>
        <v>Active warnings</v>
      </c>
      <c r="I38" s="38" t="str">
        <f>I99</f>
        <v>0x0000200E</v>
      </c>
      <c r="J38" s="126"/>
      <c r="K38" s="35">
        <v>54</v>
      </c>
      <c r="L38" s="35" t="s">
        <v>28</v>
      </c>
      <c r="M38" s="35">
        <f>M99</f>
        <v>1540</v>
      </c>
      <c r="N38" s="111"/>
      <c r="O38" s="90"/>
      <c r="P38" s="90"/>
      <c r="Q38" s="90"/>
      <c r="R38" s="90"/>
      <c r="S38" s="120"/>
      <c r="T38" s="80" t="str">
        <f>T99</f>
        <v>Active warnings</v>
      </c>
      <c r="U38" s="35">
        <v>33</v>
      </c>
      <c r="V38" s="35" t="s">
        <v>28</v>
      </c>
      <c r="W38" s="87" t="s">
        <v>318</v>
      </c>
      <c r="X38" s="38" t="str">
        <f t="shared" ref="X38:AC40" si="58">X99</f>
        <v>Active warnings</v>
      </c>
      <c r="Y38" s="38" t="str">
        <f t="shared" si="58"/>
        <v>-</v>
      </c>
      <c r="Z38" s="38" t="str">
        <f t="shared" si="58"/>
        <v>Active warnings - INT32</v>
      </c>
      <c r="AA38" s="38" t="str">
        <f t="shared" si="58"/>
        <v>INT32</v>
      </c>
      <c r="AB38" s="39" t="str">
        <f t="shared" si="58"/>
        <v>0x80000000</v>
      </c>
      <c r="AC38" s="39" t="str">
        <f t="shared" si="58"/>
        <v>0x7FFFFFFF</v>
      </c>
      <c r="AD38" s="38">
        <f t="shared" ref="AD38:AD53" si="59">AD99</f>
        <v>0</v>
      </c>
      <c r="AE38" s="35">
        <v>4</v>
      </c>
      <c r="AF38" s="117"/>
      <c r="AG38" s="6"/>
    </row>
    <row r="39" spans="1:33" s="4" customFormat="1" ht="12.75" customHeight="1" x14ac:dyDescent="0.2">
      <c r="A39" s="51"/>
      <c r="B39" s="51"/>
      <c r="C39" s="51"/>
      <c r="D39" s="51"/>
      <c r="E39" s="51"/>
      <c r="F39" s="132"/>
      <c r="G39" s="126"/>
      <c r="H39" s="38" t="str">
        <f t="shared" ref="H39:I41" si="60">H100</f>
        <v>Active safeguards</v>
      </c>
      <c r="I39" s="38" t="str">
        <f t="shared" si="60"/>
        <v>0x0000200F</v>
      </c>
      <c r="J39" s="126"/>
      <c r="K39" s="35">
        <v>55</v>
      </c>
      <c r="L39" s="35" t="s">
        <v>28</v>
      </c>
      <c r="M39" s="35">
        <f t="shared" ref="M39:M41" si="61">M100</f>
        <v>1550</v>
      </c>
      <c r="N39" s="111"/>
      <c r="O39" s="90"/>
      <c r="P39" s="90"/>
      <c r="Q39" s="90"/>
      <c r="R39" s="90"/>
      <c r="S39" s="120"/>
      <c r="T39" s="80" t="str">
        <f t="shared" ref="T39:T41" si="62">T100</f>
        <v>Active safeguards</v>
      </c>
      <c r="U39" s="35">
        <v>34</v>
      </c>
      <c r="V39" s="35" t="s">
        <v>28</v>
      </c>
      <c r="W39" s="87"/>
      <c r="X39" s="38" t="str">
        <f t="shared" si="58"/>
        <v>Active safeguards</v>
      </c>
      <c r="Y39" s="38" t="str">
        <f t="shared" si="58"/>
        <v>-</v>
      </c>
      <c r="Z39" s="38" t="str">
        <f t="shared" si="58"/>
        <v>Active safeguards - INT32</v>
      </c>
      <c r="AA39" s="38" t="str">
        <f t="shared" si="58"/>
        <v>INT32</v>
      </c>
      <c r="AB39" s="39" t="str">
        <f t="shared" si="58"/>
        <v>0x80000000</v>
      </c>
      <c r="AC39" s="39" t="str">
        <f t="shared" si="58"/>
        <v>0x7FFFFFFF</v>
      </c>
      <c r="AD39" s="38">
        <f t="shared" si="59"/>
        <v>0</v>
      </c>
      <c r="AE39" s="35">
        <f t="shared" ref="AE39:AE53" si="63">AE100</f>
        <v>4</v>
      </c>
      <c r="AF39" s="117"/>
      <c r="AG39" s="6"/>
    </row>
    <row r="40" spans="1:33" s="4" customFormat="1" ht="12.75" customHeight="1" x14ac:dyDescent="0.2">
      <c r="A40" s="51"/>
      <c r="B40" s="51"/>
      <c r="C40" s="51"/>
      <c r="D40" s="51"/>
      <c r="E40" s="51"/>
      <c r="F40" s="132"/>
      <c r="G40" s="126"/>
      <c r="H40" s="38" t="str">
        <f t="shared" si="60"/>
        <v>Active errors</v>
      </c>
      <c r="I40" s="38" t="str">
        <f t="shared" si="60"/>
        <v>0x00002010</v>
      </c>
      <c r="J40" s="126"/>
      <c r="K40" s="35">
        <v>56</v>
      </c>
      <c r="L40" s="35" t="s">
        <v>28</v>
      </c>
      <c r="M40" s="35">
        <f t="shared" si="61"/>
        <v>1560</v>
      </c>
      <c r="N40" s="111"/>
      <c r="O40" s="90"/>
      <c r="P40" s="90"/>
      <c r="Q40" s="90"/>
      <c r="R40" s="90"/>
      <c r="S40" s="120"/>
      <c r="T40" s="80" t="str">
        <f t="shared" si="62"/>
        <v>Active errors</v>
      </c>
      <c r="U40" s="35">
        <v>35</v>
      </c>
      <c r="V40" s="35" t="s">
        <v>28</v>
      </c>
      <c r="W40" s="87"/>
      <c r="X40" s="38" t="str">
        <f t="shared" si="58"/>
        <v>Active errors</v>
      </c>
      <c r="Y40" s="38" t="str">
        <f t="shared" si="58"/>
        <v>-</v>
      </c>
      <c r="Z40" s="38" t="str">
        <f t="shared" si="58"/>
        <v>Active errors - INT32</v>
      </c>
      <c r="AA40" s="38" t="str">
        <f t="shared" si="58"/>
        <v>INT32</v>
      </c>
      <c r="AB40" s="39" t="str">
        <f t="shared" si="58"/>
        <v>0x80000000</v>
      </c>
      <c r="AC40" s="39" t="str">
        <f t="shared" si="58"/>
        <v>0x7FFFFFFF</v>
      </c>
      <c r="AD40" s="38">
        <f t="shared" si="59"/>
        <v>0</v>
      </c>
      <c r="AE40" s="35">
        <f t="shared" si="63"/>
        <v>4</v>
      </c>
      <c r="AF40" s="117"/>
      <c r="AG40" s="6"/>
    </row>
    <row r="41" spans="1:33" s="4" customFormat="1" ht="12.75" customHeight="1" x14ac:dyDescent="0.2">
      <c r="A41" s="51"/>
      <c r="B41" s="51"/>
      <c r="C41" s="51"/>
      <c r="D41" s="51"/>
      <c r="E41" s="51"/>
      <c r="F41" s="132"/>
      <c r="G41" s="126"/>
      <c r="H41" s="38" t="str">
        <f t="shared" si="60"/>
        <v>Highest error severity</v>
      </c>
      <c r="I41" s="38" t="str">
        <f t="shared" si="60"/>
        <v>0x00002011</v>
      </c>
      <c r="J41" s="126"/>
      <c r="K41" s="35">
        <v>57</v>
      </c>
      <c r="L41" s="35" t="s">
        <v>28</v>
      </c>
      <c r="M41" s="35">
        <f t="shared" si="61"/>
        <v>1570</v>
      </c>
      <c r="N41" s="111"/>
      <c r="O41" s="90"/>
      <c r="P41" s="90"/>
      <c r="Q41" s="90"/>
      <c r="R41" s="90"/>
      <c r="S41" s="120"/>
      <c r="T41" s="80" t="str">
        <f t="shared" si="62"/>
        <v>Highest error severity</v>
      </c>
      <c r="U41" s="35">
        <v>36</v>
      </c>
      <c r="V41" s="35" t="s">
        <v>28</v>
      </c>
      <c r="W41" s="88"/>
      <c r="X41" s="38" t="str">
        <f t="shared" ref="X41:AC53" si="64">X102</f>
        <v>Highest error severity</v>
      </c>
      <c r="Y41" s="38" t="str">
        <f t="shared" si="64"/>
        <v>-</v>
      </c>
      <c r="Z41" s="38" t="str">
        <f t="shared" si="64"/>
        <v>Highest error severity - INT8</v>
      </c>
      <c r="AA41" s="38" t="str">
        <f t="shared" si="64"/>
        <v>INT8</v>
      </c>
      <c r="AB41" s="39">
        <f t="shared" si="64"/>
        <v>0</v>
      </c>
      <c r="AC41" s="39">
        <f t="shared" si="64"/>
        <v>20</v>
      </c>
      <c r="AD41" s="38">
        <f t="shared" si="59"/>
        <v>0</v>
      </c>
      <c r="AE41" s="35">
        <f t="shared" si="63"/>
        <v>1</v>
      </c>
      <c r="AF41" s="117"/>
      <c r="AG41" s="6"/>
    </row>
    <row r="42" spans="1:33" s="4" customFormat="1" ht="12.75" customHeight="1" x14ac:dyDescent="0.2">
      <c r="A42" s="51"/>
      <c r="B42" s="51"/>
      <c r="C42" s="51"/>
      <c r="D42" s="51"/>
      <c r="E42" s="51"/>
      <c r="F42" s="132"/>
      <c r="G42" s="126"/>
      <c r="H42" s="38" t="str">
        <f t="shared" ref="H42:I53" si="65">H103</f>
        <v>Input reserve s8 1</v>
      </c>
      <c r="I42" s="38" t="str">
        <f t="shared" si="65"/>
        <v>0x00002012</v>
      </c>
      <c r="J42" s="126"/>
      <c r="K42" s="35">
        <v>58</v>
      </c>
      <c r="L42" s="35" t="s">
        <v>28</v>
      </c>
      <c r="M42" s="35">
        <f>M103</f>
        <v>1580</v>
      </c>
      <c r="N42" s="111"/>
      <c r="O42" s="90"/>
      <c r="P42" s="90"/>
      <c r="Q42" s="90"/>
      <c r="R42" s="90"/>
      <c r="S42" s="120"/>
      <c r="T42" s="80" t="str">
        <f>T103</f>
        <v>Input reserve s8 1</v>
      </c>
      <c r="U42" s="35">
        <v>37</v>
      </c>
      <c r="V42" s="35" t="s">
        <v>28</v>
      </c>
      <c r="W42" s="113" t="s">
        <v>316</v>
      </c>
      <c r="X42" s="38" t="str">
        <f t="shared" si="64"/>
        <v>Input reserve s8 1</v>
      </c>
      <c r="Y42" s="38" t="str">
        <f t="shared" si="64"/>
        <v>-</v>
      </c>
      <c r="Z42" s="38" t="str">
        <f t="shared" si="64"/>
        <v>Input reserve s8 1 - INT8</v>
      </c>
      <c r="AA42" s="38" t="str">
        <f t="shared" si="64"/>
        <v>INT8</v>
      </c>
      <c r="AB42" s="39" t="str">
        <f t="shared" si="64"/>
        <v>0x80</v>
      </c>
      <c r="AC42" s="39" t="str">
        <f t="shared" si="64"/>
        <v>0x7F</v>
      </c>
      <c r="AD42" s="38">
        <f t="shared" si="59"/>
        <v>0</v>
      </c>
      <c r="AE42" s="35">
        <f t="shared" si="63"/>
        <v>1</v>
      </c>
      <c r="AF42" s="117"/>
      <c r="AG42" s="6"/>
    </row>
    <row r="43" spans="1:33" s="4" customFormat="1" ht="12.75" customHeight="1" x14ac:dyDescent="0.2">
      <c r="A43" s="51"/>
      <c r="B43" s="51"/>
      <c r="C43" s="51"/>
      <c r="D43" s="51"/>
      <c r="E43" s="51"/>
      <c r="F43" s="132"/>
      <c r="G43" s="126"/>
      <c r="H43" s="38" t="str">
        <f t="shared" si="65"/>
        <v>Input reserve s8 2</v>
      </c>
      <c r="I43" s="38" t="str">
        <f t="shared" si="65"/>
        <v>0x00002013</v>
      </c>
      <c r="J43" s="126"/>
      <c r="K43" s="35">
        <v>59</v>
      </c>
      <c r="L43" s="35" t="s">
        <v>28</v>
      </c>
      <c r="M43" s="35">
        <f t="shared" ref="M43:M53" si="66">M104</f>
        <v>1590</v>
      </c>
      <c r="N43" s="111"/>
      <c r="O43" s="90"/>
      <c r="P43" s="90"/>
      <c r="Q43" s="90"/>
      <c r="R43" s="90"/>
      <c r="S43" s="120"/>
      <c r="T43" s="80" t="str">
        <f t="shared" ref="T43:T53" si="67">T104</f>
        <v>Input reserve s8 2</v>
      </c>
      <c r="U43" s="35">
        <v>38</v>
      </c>
      <c r="V43" s="35" t="s">
        <v>28</v>
      </c>
      <c r="W43" s="114"/>
      <c r="X43" s="38" t="str">
        <f t="shared" si="64"/>
        <v>Input reserve s8 2</v>
      </c>
      <c r="Y43" s="38" t="str">
        <f t="shared" si="64"/>
        <v>-</v>
      </c>
      <c r="Z43" s="38" t="str">
        <f t="shared" si="64"/>
        <v>Input reserve s8 2 - INT8</v>
      </c>
      <c r="AA43" s="38" t="str">
        <f t="shared" si="64"/>
        <v>INT8</v>
      </c>
      <c r="AB43" s="39" t="str">
        <f t="shared" si="64"/>
        <v>0x80</v>
      </c>
      <c r="AC43" s="39" t="str">
        <f t="shared" si="64"/>
        <v>0x7F</v>
      </c>
      <c r="AD43" s="38">
        <f t="shared" si="59"/>
        <v>0</v>
      </c>
      <c r="AE43" s="35">
        <f t="shared" si="63"/>
        <v>1</v>
      </c>
      <c r="AF43" s="117"/>
      <c r="AG43" s="6"/>
    </row>
    <row r="44" spans="1:33" s="4" customFormat="1" ht="12.75" customHeight="1" x14ac:dyDescent="0.2">
      <c r="A44" s="51"/>
      <c r="B44" s="51"/>
      <c r="C44" s="51"/>
      <c r="D44" s="51"/>
      <c r="E44" s="51"/>
      <c r="F44" s="132"/>
      <c r="G44" s="126"/>
      <c r="H44" s="38" t="str">
        <f t="shared" si="65"/>
        <v>Input reserve s8 3</v>
      </c>
      <c r="I44" s="38" t="str">
        <f t="shared" si="65"/>
        <v>0x00002014</v>
      </c>
      <c r="J44" s="126"/>
      <c r="K44" s="35">
        <v>60</v>
      </c>
      <c r="L44" s="35" t="s">
        <v>28</v>
      </c>
      <c r="M44" s="35">
        <f t="shared" si="66"/>
        <v>1600</v>
      </c>
      <c r="N44" s="111"/>
      <c r="O44" s="90"/>
      <c r="P44" s="90"/>
      <c r="Q44" s="90"/>
      <c r="R44" s="90"/>
      <c r="S44" s="120"/>
      <c r="T44" s="80" t="str">
        <f t="shared" si="67"/>
        <v>Input reserve s8 3</v>
      </c>
      <c r="U44" s="35">
        <v>39</v>
      </c>
      <c r="V44" s="35" t="s">
        <v>28</v>
      </c>
      <c r="W44" s="114"/>
      <c r="X44" s="38" t="str">
        <f t="shared" si="64"/>
        <v>Input reserve s8 3</v>
      </c>
      <c r="Y44" s="38" t="str">
        <f t="shared" si="64"/>
        <v>-</v>
      </c>
      <c r="Z44" s="38" t="str">
        <f t="shared" si="64"/>
        <v>Input reserve s8 3 - INT8</v>
      </c>
      <c r="AA44" s="38" t="str">
        <f t="shared" si="64"/>
        <v>INT8</v>
      </c>
      <c r="AB44" s="39" t="str">
        <f t="shared" si="64"/>
        <v>0x80</v>
      </c>
      <c r="AC44" s="39" t="str">
        <f t="shared" si="64"/>
        <v>0x7F</v>
      </c>
      <c r="AD44" s="38">
        <f t="shared" si="59"/>
        <v>0</v>
      </c>
      <c r="AE44" s="35">
        <f t="shared" si="63"/>
        <v>1</v>
      </c>
      <c r="AF44" s="117"/>
      <c r="AG44" s="6"/>
    </row>
    <row r="45" spans="1:33" s="4" customFormat="1" ht="12.75" customHeight="1" x14ac:dyDescent="0.2">
      <c r="A45" s="51"/>
      <c r="B45" s="51"/>
      <c r="C45" s="51"/>
      <c r="D45" s="51"/>
      <c r="E45" s="51"/>
      <c r="F45" s="132"/>
      <c r="G45" s="126"/>
      <c r="H45" s="38" t="str">
        <f t="shared" si="65"/>
        <v>Input reserve s8 4</v>
      </c>
      <c r="I45" s="38" t="str">
        <f t="shared" si="65"/>
        <v>0x00002015</v>
      </c>
      <c r="J45" s="126"/>
      <c r="K45" s="35">
        <v>61</v>
      </c>
      <c r="L45" s="35" t="s">
        <v>28</v>
      </c>
      <c r="M45" s="35">
        <f t="shared" si="66"/>
        <v>1610</v>
      </c>
      <c r="N45" s="111"/>
      <c r="O45" s="90"/>
      <c r="P45" s="90"/>
      <c r="Q45" s="90"/>
      <c r="R45" s="90"/>
      <c r="S45" s="120"/>
      <c r="T45" s="80" t="str">
        <f t="shared" si="67"/>
        <v>Input reserve s8 4</v>
      </c>
      <c r="U45" s="35">
        <v>40</v>
      </c>
      <c r="V45" s="35" t="s">
        <v>28</v>
      </c>
      <c r="W45" s="114"/>
      <c r="X45" s="38" t="str">
        <f t="shared" si="64"/>
        <v>Input reserve s8 4</v>
      </c>
      <c r="Y45" s="38" t="str">
        <f t="shared" si="64"/>
        <v>-</v>
      </c>
      <c r="Z45" s="38" t="str">
        <f t="shared" si="64"/>
        <v>Input reserve s8 4 - INT8</v>
      </c>
      <c r="AA45" s="38" t="str">
        <f t="shared" si="64"/>
        <v>INT8</v>
      </c>
      <c r="AB45" s="39" t="str">
        <f t="shared" si="64"/>
        <v>0x80</v>
      </c>
      <c r="AC45" s="39" t="str">
        <f t="shared" si="64"/>
        <v>0x7F</v>
      </c>
      <c r="AD45" s="38">
        <f t="shared" si="59"/>
        <v>0</v>
      </c>
      <c r="AE45" s="35">
        <f t="shared" si="63"/>
        <v>1</v>
      </c>
      <c r="AF45" s="117"/>
      <c r="AG45" s="6"/>
    </row>
    <row r="46" spans="1:33" s="4" customFormat="1" ht="12.75" customHeight="1" x14ac:dyDescent="0.2">
      <c r="A46" s="51"/>
      <c r="B46" s="51"/>
      <c r="C46" s="51"/>
      <c r="D46" s="51"/>
      <c r="E46" s="51"/>
      <c r="F46" s="132"/>
      <c r="G46" s="126"/>
      <c r="H46" s="38" t="str">
        <f t="shared" si="65"/>
        <v>Input reserve s8 5</v>
      </c>
      <c r="I46" s="38" t="str">
        <f t="shared" si="65"/>
        <v>0x00002016</v>
      </c>
      <c r="J46" s="126"/>
      <c r="K46" s="35">
        <v>62</v>
      </c>
      <c r="L46" s="35" t="s">
        <v>28</v>
      </c>
      <c r="M46" s="35">
        <f t="shared" si="66"/>
        <v>1620</v>
      </c>
      <c r="N46" s="111"/>
      <c r="O46" s="90"/>
      <c r="P46" s="90"/>
      <c r="Q46" s="90"/>
      <c r="R46" s="90"/>
      <c r="S46" s="120"/>
      <c r="T46" s="80" t="str">
        <f t="shared" si="67"/>
        <v>Input reserve s8 5</v>
      </c>
      <c r="U46" s="35">
        <v>41</v>
      </c>
      <c r="V46" s="35" t="s">
        <v>28</v>
      </c>
      <c r="W46" s="114"/>
      <c r="X46" s="38" t="str">
        <f t="shared" si="64"/>
        <v>Input reserve s8 5</v>
      </c>
      <c r="Y46" s="38" t="str">
        <f t="shared" si="64"/>
        <v>-</v>
      </c>
      <c r="Z46" s="38" t="str">
        <f t="shared" si="64"/>
        <v>Input reserve s8 5 - INT8</v>
      </c>
      <c r="AA46" s="38" t="str">
        <f t="shared" si="64"/>
        <v>INT8</v>
      </c>
      <c r="AB46" s="39" t="str">
        <f t="shared" si="64"/>
        <v>0x80</v>
      </c>
      <c r="AC46" s="39" t="str">
        <f t="shared" si="64"/>
        <v>0x7F</v>
      </c>
      <c r="AD46" s="38">
        <f t="shared" si="59"/>
        <v>0</v>
      </c>
      <c r="AE46" s="35">
        <f t="shared" si="63"/>
        <v>1</v>
      </c>
      <c r="AF46" s="117"/>
      <c r="AG46" s="6"/>
    </row>
    <row r="47" spans="1:33" s="4" customFormat="1" ht="12.75" customHeight="1" x14ac:dyDescent="0.2">
      <c r="A47" s="51"/>
      <c r="B47" s="51"/>
      <c r="C47" s="51"/>
      <c r="D47" s="51"/>
      <c r="E47" s="51"/>
      <c r="F47" s="132"/>
      <c r="G47" s="126"/>
      <c r="H47" s="38" t="str">
        <f t="shared" si="65"/>
        <v>Input reserve s16 1</v>
      </c>
      <c r="I47" s="38" t="str">
        <f t="shared" si="65"/>
        <v>0x00002017</v>
      </c>
      <c r="J47" s="126"/>
      <c r="K47" s="35">
        <v>63</v>
      </c>
      <c r="L47" s="73" t="s">
        <v>28</v>
      </c>
      <c r="M47" s="35">
        <f t="shared" si="66"/>
        <v>1630</v>
      </c>
      <c r="N47" s="111"/>
      <c r="O47" s="90"/>
      <c r="P47" s="90"/>
      <c r="Q47" s="90"/>
      <c r="R47" s="90"/>
      <c r="S47" s="120"/>
      <c r="T47" s="80" t="str">
        <f t="shared" si="67"/>
        <v>Input reserve s16 1</v>
      </c>
      <c r="U47" s="35">
        <v>42</v>
      </c>
      <c r="V47" s="35" t="s">
        <v>28</v>
      </c>
      <c r="W47" s="114"/>
      <c r="X47" s="38" t="str">
        <f t="shared" si="64"/>
        <v>Input reserve s16 1</v>
      </c>
      <c r="Y47" s="38" t="str">
        <f t="shared" si="64"/>
        <v>-</v>
      </c>
      <c r="Z47" s="38" t="str">
        <f t="shared" si="64"/>
        <v>Input reserve s16 1 - INT16</v>
      </c>
      <c r="AA47" s="38" t="str">
        <f t="shared" si="64"/>
        <v>INT16</v>
      </c>
      <c r="AB47" s="39" t="str">
        <f t="shared" si="64"/>
        <v>0x8000</v>
      </c>
      <c r="AC47" s="39" t="str">
        <f t="shared" si="64"/>
        <v>0x7FFF</v>
      </c>
      <c r="AD47" s="38">
        <f t="shared" si="59"/>
        <v>0</v>
      </c>
      <c r="AE47" s="35">
        <f t="shared" si="63"/>
        <v>2</v>
      </c>
      <c r="AF47" s="117"/>
      <c r="AG47" s="6"/>
    </row>
    <row r="48" spans="1:33" s="4" customFormat="1" ht="12.75" customHeight="1" x14ac:dyDescent="0.2">
      <c r="A48" s="51"/>
      <c r="B48" s="51"/>
      <c r="C48" s="51"/>
      <c r="D48" s="51"/>
      <c r="E48" s="51"/>
      <c r="F48" s="132"/>
      <c r="G48" s="126"/>
      <c r="H48" s="38" t="str">
        <f t="shared" si="65"/>
        <v>Input reserve s32 1</v>
      </c>
      <c r="I48" s="38" t="str">
        <f t="shared" si="65"/>
        <v>0x00002018</v>
      </c>
      <c r="J48" s="126"/>
      <c r="K48" s="35">
        <v>64</v>
      </c>
      <c r="L48" s="35" t="s">
        <v>28</v>
      </c>
      <c r="M48" s="35">
        <f t="shared" si="66"/>
        <v>1640</v>
      </c>
      <c r="N48" s="111"/>
      <c r="O48" s="90"/>
      <c r="P48" s="90"/>
      <c r="Q48" s="90"/>
      <c r="R48" s="90"/>
      <c r="S48" s="120"/>
      <c r="T48" s="80" t="str">
        <f t="shared" si="67"/>
        <v>Input reserve s32 1</v>
      </c>
      <c r="U48" s="35">
        <v>43</v>
      </c>
      <c r="V48" s="35" t="s">
        <v>28</v>
      </c>
      <c r="W48" s="114"/>
      <c r="X48" s="38" t="str">
        <f t="shared" si="64"/>
        <v>Input reserve s32 1</v>
      </c>
      <c r="Y48" s="38" t="str">
        <f t="shared" si="64"/>
        <v>-</v>
      </c>
      <c r="Z48" s="38" t="str">
        <f t="shared" si="64"/>
        <v>Input reserve s32 1 - INT32</v>
      </c>
      <c r="AA48" s="38" t="str">
        <f t="shared" si="64"/>
        <v>INT32</v>
      </c>
      <c r="AB48" s="39" t="str">
        <f t="shared" si="64"/>
        <v>0x80000000</v>
      </c>
      <c r="AC48" s="39" t="str">
        <f t="shared" si="64"/>
        <v>0x7FFFFFFF</v>
      </c>
      <c r="AD48" s="38">
        <f t="shared" si="59"/>
        <v>0</v>
      </c>
      <c r="AE48" s="35">
        <f t="shared" si="63"/>
        <v>4</v>
      </c>
      <c r="AF48" s="117"/>
      <c r="AG48" s="6"/>
    </row>
    <row r="49" spans="1:1027" s="4" customFormat="1" ht="12.75" customHeight="1" x14ac:dyDescent="0.2">
      <c r="A49" s="51"/>
      <c r="B49" s="51"/>
      <c r="C49" s="51"/>
      <c r="D49" s="51"/>
      <c r="E49" s="51"/>
      <c r="F49" s="132"/>
      <c r="G49" s="126"/>
      <c r="H49" s="38" t="str">
        <f t="shared" si="65"/>
        <v>Input reserve s32 2</v>
      </c>
      <c r="I49" s="38" t="str">
        <f t="shared" si="65"/>
        <v>0x00002019</v>
      </c>
      <c r="J49" s="126"/>
      <c r="K49" s="35">
        <v>65</v>
      </c>
      <c r="L49" s="35" t="s">
        <v>28</v>
      </c>
      <c r="M49" s="35">
        <f t="shared" si="66"/>
        <v>1650</v>
      </c>
      <c r="N49" s="111"/>
      <c r="O49" s="90"/>
      <c r="P49" s="90"/>
      <c r="Q49" s="90"/>
      <c r="R49" s="90"/>
      <c r="S49" s="120"/>
      <c r="T49" s="80" t="str">
        <f t="shared" si="67"/>
        <v>Input reserve s32 2</v>
      </c>
      <c r="U49" s="35">
        <v>44</v>
      </c>
      <c r="V49" s="35" t="s">
        <v>28</v>
      </c>
      <c r="W49" s="114"/>
      <c r="X49" s="38" t="str">
        <f t="shared" si="64"/>
        <v>Input reserve s32 2</v>
      </c>
      <c r="Y49" s="38" t="str">
        <f t="shared" si="64"/>
        <v>-</v>
      </c>
      <c r="Z49" s="38" t="str">
        <f t="shared" si="64"/>
        <v>Input reserve s32 2 - INT32</v>
      </c>
      <c r="AA49" s="38" t="str">
        <f t="shared" si="64"/>
        <v>INT32</v>
      </c>
      <c r="AB49" s="39" t="str">
        <f t="shared" si="64"/>
        <v>0x80000000</v>
      </c>
      <c r="AC49" s="39" t="str">
        <f t="shared" si="64"/>
        <v>0x7FFFFFFF</v>
      </c>
      <c r="AD49" s="38">
        <f t="shared" si="59"/>
        <v>0</v>
      </c>
      <c r="AE49" s="35">
        <f t="shared" si="63"/>
        <v>4</v>
      </c>
      <c r="AF49" s="117"/>
      <c r="AG49" s="6"/>
    </row>
    <row r="50" spans="1:1027" s="4" customFormat="1" ht="12.75" customHeight="1" x14ac:dyDescent="0.2">
      <c r="A50" s="51"/>
      <c r="B50" s="51"/>
      <c r="C50" s="51"/>
      <c r="D50" s="51"/>
      <c r="E50" s="51"/>
      <c r="F50" s="132"/>
      <c r="G50" s="126"/>
      <c r="H50" s="38" t="str">
        <f t="shared" si="65"/>
        <v>Input reserve s32 3</v>
      </c>
      <c r="I50" s="38" t="str">
        <f t="shared" si="65"/>
        <v>0x0000201A</v>
      </c>
      <c r="J50" s="126"/>
      <c r="K50" s="35">
        <v>66</v>
      </c>
      <c r="L50" s="35" t="s">
        <v>28</v>
      </c>
      <c r="M50" s="35">
        <f t="shared" si="66"/>
        <v>1660</v>
      </c>
      <c r="N50" s="111"/>
      <c r="O50" s="90"/>
      <c r="P50" s="90"/>
      <c r="Q50" s="90"/>
      <c r="R50" s="90"/>
      <c r="S50" s="120"/>
      <c r="T50" s="80" t="str">
        <f t="shared" si="67"/>
        <v>Input reserve s32 3</v>
      </c>
      <c r="U50" s="35">
        <v>45</v>
      </c>
      <c r="V50" s="35" t="s">
        <v>28</v>
      </c>
      <c r="W50" s="114"/>
      <c r="X50" s="38" t="str">
        <f t="shared" si="64"/>
        <v>Input reserve s32 3</v>
      </c>
      <c r="Y50" s="38" t="str">
        <f t="shared" si="64"/>
        <v>-</v>
      </c>
      <c r="Z50" s="38" t="str">
        <f t="shared" si="64"/>
        <v>Input reserve s32 3 - INT32</v>
      </c>
      <c r="AA50" s="38" t="str">
        <f t="shared" si="64"/>
        <v>INT32</v>
      </c>
      <c r="AB50" s="39" t="str">
        <f t="shared" si="64"/>
        <v>0x80000000</v>
      </c>
      <c r="AC50" s="39" t="str">
        <f t="shared" si="64"/>
        <v>0x7FFFFFFF</v>
      </c>
      <c r="AD50" s="38">
        <f t="shared" si="59"/>
        <v>0</v>
      </c>
      <c r="AE50" s="35">
        <f t="shared" si="63"/>
        <v>4</v>
      </c>
      <c r="AF50" s="117"/>
      <c r="AG50" s="6"/>
    </row>
    <row r="51" spans="1:1027" s="4" customFormat="1" ht="12.75" customHeight="1" x14ac:dyDescent="0.2">
      <c r="A51" s="51"/>
      <c r="B51" s="51"/>
      <c r="C51" s="51"/>
      <c r="D51" s="51"/>
      <c r="E51" s="51"/>
      <c r="F51" s="132"/>
      <c r="G51" s="126"/>
      <c r="H51" s="38" t="str">
        <f t="shared" si="65"/>
        <v>Input reserve f32 1</v>
      </c>
      <c r="I51" s="38" t="str">
        <f t="shared" si="65"/>
        <v>0x0000201B</v>
      </c>
      <c r="J51" s="126"/>
      <c r="K51" s="35">
        <v>67</v>
      </c>
      <c r="L51" s="35" t="s">
        <v>28</v>
      </c>
      <c r="M51" s="35">
        <f t="shared" si="66"/>
        <v>1670</v>
      </c>
      <c r="N51" s="111"/>
      <c r="O51" s="90"/>
      <c r="P51" s="90"/>
      <c r="Q51" s="90"/>
      <c r="R51" s="90"/>
      <c r="S51" s="120"/>
      <c r="T51" s="80" t="str">
        <f t="shared" si="67"/>
        <v>Input reserve f32 1</v>
      </c>
      <c r="U51" s="35">
        <v>46</v>
      </c>
      <c r="V51" s="35" t="s">
        <v>28</v>
      </c>
      <c r="W51" s="114"/>
      <c r="X51" s="38" t="str">
        <f t="shared" si="64"/>
        <v>Input reserve f32 1</v>
      </c>
      <c r="Y51" s="38" t="str">
        <f t="shared" si="64"/>
        <v>-</v>
      </c>
      <c r="Z51" s="38" t="str">
        <f t="shared" si="64"/>
        <v>Input reserve f32 1 - FLOAT32</v>
      </c>
      <c r="AA51" s="38" t="str">
        <f t="shared" si="64"/>
        <v>FLOAT32</v>
      </c>
      <c r="AB51" s="39" t="str">
        <f t="shared" si="64"/>
        <v>FLOAT32_MIN</v>
      </c>
      <c r="AC51" s="39" t="str">
        <f t="shared" si="64"/>
        <v>FLOAT32_MAX</v>
      </c>
      <c r="AD51" s="38">
        <f t="shared" si="59"/>
        <v>0</v>
      </c>
      <c r="AE51" s="35">
        <f t="shared" si="63"/>
        <v>4</v>
      </c>
      <c r="AF51" s="117"/>
      <c r="AG51" s="6"/>
    </row>
    <row r="52" spans="1:1027" s="4" customFormat="1" ht="12.75" customHeight="1" x14ac:dyDescent="0.2">
      <c r="A52" s="50"/>
      <c r="B52" s="50"/>
      <c r="C52" s="50"/>
      <c r="D52" s="50"/>
      <c r="E52" s="50"/>
      <c r="F52" s="132"/>
      <c r="G52" s="126"/>
      <c r="H52" s="38" t="str">
        <f t="shared" si="65"/>
        <v>Input reserve f32 2</v>
      </c>
      <c r="I52" s="38" t="str">
        <f t="shared" si="65"/>
        <v>0x0000201C</v>
      </c>
      <c r="J52" s="126"/>
      <c r="K52" s="35">
        <v>68</v>
      </c>
      <c r="L52" s="35" t="s">
        <v>28</v>
      </c>
      <c r="M52" s="35">
        <f t="shared" si="66"/>
        <v>1680</v>
      </c>
      <c r="N52" s="111"/>
      <c r="O52" s="90"/>
      <c r="P52" s="90"/>
      <c r="Q52" s="90"/>
      <c r="R52" s="90"/>
      <c r="S52" s="120"/>
      <c r="T52" s="80" t="str">
        <f t="shared" si="67"/>
        <v>Input reserve f32 2</v>
      </c>
      <c r="U52" s="35">
        <v>47</v>
      </c>
      <c r="V52" s="35" t="s">
        <v>28</v>
      </c>
      <c r="W52" s="114"/>
      <c r="X52" s="38" t="str">
        <f t="shared" si="64"/>
        <v>Input reserve f32 2</v>
      </c>
      <c r="Y52" s="38" t="str">
        <f t="shared" si="64"/>
        <v>-</v>
      </c>
      <c r="Z52" s="38" t="str">
        <f t="shared" si="64"/>
        <v>Input reserve f32 2 - FLOAT32</v>
      </c>
      <c r="AA52" s="38" t="str">
        <f t="shared" si="64"/>
        <v>FLOAT32</v>
      </c>
      <c r="AB52" s="39" t="str">
        <f t="shared" si="64"/>
        <v>FLOAT32_MIN</v>
      </c>
      <c r="AC52" s="39" t="str">
        <f t="shared" si="64"/>
        <v>FLOAT32_MAX</v>
      </c>
      <c r="AD52" s="38">
        <f t="shared" si="59"/>
        <v>0</v>
      </c>
      <c r="AE52" s="35">
        <f t="shared" si="63"/>
        <v>4</v>
      </c>
      <c r="AF52" s="117"/>
      <c r="AG52" s="6"/>
    </row>
    <row r="53" spans="1:1027" s="4" customFormat="1" ht="12.75" customHeight="1" x14ac:dyDescent="0.2">
      <c r="A53" s="51"/>
      <c r="B53" s="51"/>
      <c r="C53" s="51"/>
      <c r="D53" s="51"/>
      <c r="E53" s="51"/>
      <c r="F53" s="133"/>
      <c r="G53" s="127"/>
      <c r="H53" s="38" t="str">
        <f t="shared" si="65"/>
        <v>Input reserve f32 3</v>
      </c>
      <c r="I53" s="38" t="str">
        <f t="shared" si="65"/>
        <v>0x0000201D</v>
      </c>
      <c r="J53" s="127"/>
      <c r="K53" s="35">
        <v>69</v>
      </c>
      <c r="L53" s="35" t="s">
        <v>28</v>
      </c>
      <c r="M53" s="35">
        <f t="shared" si="66"/>
        <v>1690</v>
      </c>
      <c r="N53" s="112"/>
      <c r="O53" s="91"/>
      <c r="P53" s="91"/>
      <c r="Q53" s="91"/>
      <c r="R53" s="91"/>
      <c r="S53" s="121"/>
      <c r="T53" s="80" t="str">
        <f t="shared" si="67"/>
        <v>Input reserve f32 3</v>
      </c>
      <c r="U53" s="35">
        <v>48</v>
      </c>
      <c r="V53" s="35" t="s">
        <v>28</v>
      </c>
      <c r="W53" s="115"/>
      <c r="X53" s="38" t="str">
        <f t="shared" si="64"/>
        <v>Input reserve f32 3</v>
      </c>
      <c r="Y53" s="38" t="str">
        <f t="shared" si="64"/>
        <v>-</v>
      </c>
      <c r="Z53" s="38" t="str">
        <f t="shared" si="64"/>
        <v>Input reserve f32 3 - FLOAT32</v>
      </c>
      <c r="AA53" s="38" t="str">
        <f t="shared" si="64"/>
        <v>FLOAT32</v>
      </c>
      <c r="AB53" s="39" t="str">
        <f t="shared" si="64"/>
        <v>FLOAT32_MIN</v>
      </c>
      <c r="AC53" s="39" t="str">
        <f t="shared" si="64"/>
        <v>FLOAT32_MAX</v>
      </c>
      <c r="AD53" s="38">
        <f t="shared" si="59"/>
        <v>0</v>
      </c>
      <c r="AE53" s="35">
        <f t="shared" si="63"/>
        <v>4</v>
      </c>
      <c r="AF53" s="117"/>
      <c r="AG53" s="6"/>
    </row>
    <row r="54" spans="1:1027" s="4" customFormat="1" x14ac:dyDescent="0.2">
      <c r="A54" s="23"/>
      <c r="B54" s="24"/>
      <c r="C54" s="25"/>
      <c r="D54" s="26"/>
      <c r="E54" s="25"/>
      <c r="F54" s="27"/>
      <c r="G54" s="27"/>
      <c r="H54" s="26"/>
      <c r="I54" s="24"/>
      <c r="J54" s="27"/>
      <c r="K54" s="24"/>
      <c r="L54" s="24"/>
      <c r="M54" s="24"/>
      <c r="N54" s="27"/>
      <c r="O54" s="24"/>
      <c r="P54" s="26"/>
      <c r="Q54" s="26"/>
      <c r="R54" s="26"/>
      <c r="S54" s="28"/>
      <c r="T54" s="28"/>
      <c r="U54" s="28"/>
      <c r="V54" s="28"/>
      <c r="W54" s="26"/>
      <c r="X54" s="32"/>
      <c r="Y54" s="24"/>
      <c r="Z54" s="24"/>
      <c r="AA54" s="1" t="s">
        <v>31</v>
      </c>
      <c r="AB54" s="75"/>
      <c r="AC54" s="75"/>
      <c r="AD54" s="1"/>
      <c r="AE54" s="1">
        <f>SUM(AE24:AE53)</f>
        <v>88</v>
      </c>
      <c r="AF54" s="118"/>
      <c r="AG54" s="6"/>
    </row>
    <row r="55" spans="1:1027" s="4" customFormat="1" ht="11.25" x14ac:dyDescent="0.2">
      <c r="C55" s="19"/>
      <c r="D55" s="29"/>
      <c r="E55" s="19"/>
      <c r="F55" s="18"/>
      <c r="G55" s="18"/>
      <c r="H55" s="29"/>
      <c r="J55" s="18"/>
      <c r="N55" s="18"/>
      <c r="P55" s="29"/>
      <c r="Q55" s="29"/>
      <c r="R55" s="29"/>
      <c r="S55" s="21"/>
      <c r="T55" s="21"/>
      <c r="U55" s="21"/>
      <c r="V55" s="21"/>
      <c r="W55" s="29"/>
      <c r="AA55" s="5"/>
      <c r="AB55" s="5"/>
      <c r="AC55" s="5"/>
      <c r="AD55" s="5"/>
      <c r="AE55" s="5"/>
      <c r="AF55" s="5"/>
      <c r="AG55" s="6"/>
    </row>
    <row r="56" spans="1:1027" s="4" customFormat="1" ht="11.25" x14ac:dyDescent="0.2">
      <c r="W56" s="29"/>
      <c r="AA56" s="5"/>
      <c r="AB56" s="5"/>
      <c r="AC56" s="5"/>
      <c r="AD56" s="5"/>
      <c r="AE56" s="5"/>
      <c r="AF56" s="5"/>
      <c r="AG56" s="6"/>
    </row>
    <row r="57" spans="1:1027" s="4" customFormat="1" ht="11.25" x14ac:dyDescent="0.2">
      <c r="AA57" s="30" t="s">
        <v>35</v>
      </c>
      <c r="AB57" s="30"/>
      <c r="AC57" s="30"/>
      <c r="AD57" s="30"/>
      <c r="AE57" s="1">
        <f>AE54+AE23</f>
        <v>132</v>
      </c>
      <c r="AF57" s="5"/>
      <c r="AG57" s="6"/>
    </row>
    <row r="58" spans="1:1027" s="4" customFormat="1" ht="15.75" x14ac:dyDescent="0.25">
      <c r="A58" s="44" t="s">
        <v>38</v>
      </c>
      <c r="B58" s="44"/>
      <c r="C58" s="44"/>
      <c r="D58" s="44"/>
      <c r="E58" s="44"/>
      <c r="F58" s="44"/>
      <c r="G58" s="44"/>
      <c r="H58" s="44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3"/>
      <c r="AA58" s="5"/>
      <c r="AB58" s="5"/>
      <c r="AC58" s="5"/>
      <c r="AD58" s="5"/>
      <c r="AE58" s="5"/>
      <c r="AF58" s="5"/>
      <c r="AG58" s="6"/>
    </row>
    <row r="59" spans="1:1027" s="4" customFormat="1" ht="11.25" x14ac:dyDescent="0.2">
      <c r="W59" s="29"/>
      <c r="AA59" s="5"/>
      <c r="AB59" s="5"/>
      <c r="AC59" s="5"/>
      <c r="AD59" s="5"/>
      <c r="AE59" s="5"/>
      <c r="AF59" s="5"/>
      <c r="AG59" s="6"/>
    </row>
    <row r="60" spans="1:1027" s="4" customFormat="1" ht="11.25" x14ac:dyDescent="0.2">
      <c r="F60" s="58"/>
      <c r="G60" s="48"/>
      <c r="H60" s="48"/>
      <c r="I60" s="48"/>
      <c r="J60" s="48"/>
      <c r="K60" s="48"/>
      <c r="L60" s="47"/>
      <c r="M60" s="31"/>
      <c r="N60" s="55"/>
      <c r="O60" s="55"/>
      <c r="P60" s="56" t="s">
        <v>208</v>
      </c>
      <c r="Q60" s="56"/>
      <c r="R60" s="56"/>
      <c r="S60" s="59"/>
      <c r="T60" s="76"/>
      <c r="U60" s="76"/>
      <c r="V60" s="76"/>
      <c r="W60" s="61"/>
      <c r="X60" s="48"/>
      <c r="Y60" s="48"/>
      <c r="Z60" s="48"/>
      <c r="AA60" s="22"/>
      <c r="AB60" s="22"/>
      <c r="AC60" s="22"/>
      <c r="AD60" s="22"/>
      <c r="AE60" s="22"/>
      <c r="AF60" s="22"/>
      <c r="AG60" s="6"/>
    </row>
    <row r="61" spans="1:1027" ht="12.75" customHeight="1" x14ac:dyDescent="0.2">
      <c r="A61" s="48"/>
      <c r="B61" s="48"/>
      <c r="C61" s="48"/>
      <c r="D61" s="52"/>
      <c r="E61" s="17"/>
      <c r="F61" s="58"/>
      <c r="G61" s="48"/>
      <c r="H61" s="16"/>
      <c r="I61" s="16"/>
      <c r="J61" s="52"/>
      <c r="K61" s="45"/>
      <c r="L61" s="47"/>
      <c r="M61" s="31"/>
      <c r="N61" s="31"/>
      <c r="O61" s="31"/>
      <c r="P61" s="63">
        <v>1</v>
      </c>
      <c r="Q61" s="89" t="s">
        <v>29</v>
      </c>
      <c r="R61" s="63">
        <v>0</v>
      </c>
      <c r="S61" s="60">
        <v>1</v>
      </c>
      <c r="T61" s="79"/>
      <c r="U61" s="31"/>
      <c r="V61" s="78"/>
      <c r="W61" s="86" t="s">
        <v>314</v>
      </c>
      <c r="X61" s="16"/>
      <c r="Y61" s="45"/>
      <c r="Z61" s="16"/>
      <c r="AA61" s="45"/>
      <c r="AB61" s="53"/>
      <c r="AC61" s="53"/>
      <c r="AD61" s="53"/>
      <c r="AE61" s="53"/>
      <c r="AF61" s="45"/>
      <c r="AG61" s="4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  <c r="AMK61"/>
      <c r="AML61"/>
      <c r="AMM61"/>
    </row>
    <row r="62" spans="1:1027" ht="12.75" customHeight="1" x14ac:dyDescent="0.2">
      <c r="A62" s="48"/>
      <c r="B62" s="48"/>
      <c r="C62" s="48"/>
      <c r="D62" s="52"/>
      <c r="E62" s="17"/>
      <c r="F62" s="128" t="s">
        <v>38</v>
      </c>
      <c r="G62" s="101" t="s">
        <v>46</v>
      </c>
      <c r="H62" s="16" t="s">
        <v>403</v>
      </c>
      <c r="I62" s="16" t="s">
        <v>46</v>
      </c>
      <c r="J62" s="101" t="s">
        <v>214</v>
      </c>
      <c r="K62" s="45" t="s">
        <v>215</v>
      </c>
      <c r="L62" s="47">
        <v>1020</v>
      </c>
      <c r="M62" s="31">
        <f>L62</f>
        <v>1020</v>
      </c>
      <c r="N62" s="31"/>
      <c r="O62" s="31"/>
      <c r="P62" s="92" t="s">
        <v>28</v>
      </c>
      <c r="Q62" s="90"/>
      <c r="R62" s="89">
        <v>1</v>
      </c>
      <c r="S62" s="60">
        <v>1</v>
      </c>
      <c r="T62" s="79" t="s">
        <v>405</v>
      </c>
      <c r="U62" s="31" t="s">
        <v>214</v>
      </c>
      <c r="V62" s="78">
        <v>1</v>
      </c>
      <c r="W62" s="87"/>
      <c r="X62" s="16" t="s">
        <v>403</v>
      </c>
      <c r="Y62" s="45" t="s">
        <v>28</v>
      </c>
      <c r="Z62" s="16" t="s">
        <v>404</v>
      </c>
      <c r="AA62" s="45" t="s">
        <v>124</v>
      </c>
      <c r="AB62" s="53">
        <v>-100</v>
      </c>
      <c r="AC62" s="53">
        <v>500</v>
      </c>
      <c r="AD62" s="53">
        <v>25</v>
      </c>
      <c r="AE62" s="53">
        <v>4</v>
      </c>
      <c r="AF62" s="45" t="s">
        <v>205</v>
      </c>
      <c r="AG62" s="4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  <c r="AMK62"/>
      <c r="AML62"/>
      <c r="AMM62"/>
    </row>
    <row r="63" spans="1:1027" s="4" customFormat="1" ht="12.75" customHeight="1" x14ac:dyDescent="0.2">
      <c r="A63" s="48"/>
      <c r="B63" s="48"/>
      <c r="C63" s="16"/>
      <c r="D63" s="52"/>
      <c r="E63" s="17">
        <v>1</v>
      </c>
      <c r="F63" s="129"/>
      <c r="G63" s="102"/>
      <c r="H63" s="16" t="s">
        <v>53</v>
      </c>
      <c r="I63" s="16" t="s">
        <v>47</v>
      </c>
      <c r="J63" s="102"/>
      <c r="K63" s="45" t="s">
        <v>216</v>
      </c>
      <c r="L63" s="47">
        <v>1030</v>
      </c>
      <c r="M63" s="31">
        <f t="shared" ref="M63:M114" si="68">L63</f>
        <v>1030</v>
      </c>
      <c r="N63" s="31"/>
      <c r="O63" s="31"/>
      <c r="P63" s="93"/>
      <c r="Q63" s="90"/>
      <c r="R63" s="90"/>
      <c r="S63" s="60">
        <v>2</v>
      </c>
      <c r="T63" s="79" t="s">
        <v>406</v>
      </c>
      <c r="U63" s="31" t="s">
        <v>356</v>
      </c>
      <c r="V63" s="78">
        <v>2</v>
      </c>
      <c r="W63" s="87"/>
      <c r="X63" s="16" t="s">
        <v>53</v>
      </c>
      <c r="Y63" s="16" t="s">
        <v>28</v>
      </c>
      <c r="Z63" s="16" t="s">
        <v>66</v>
      </c>
      <c r="AA63" s="45" t="s">
        <v>124</v>
      </c>
      <c r="AB63" s="53">
        <v>0.5</v>
      </c>
      <c r="AC63" s="53">
        <v>30</v>
      </c>
      <c r="AD63" s="53">
        <v>4</v>
      </c>
      <c r="AE63" s="53">
        <v>4</v>
      </c>
      <c r="AF63" s="45" t="s">
        <v>205</v>
      </c>
      <c r="AG63" s="6"/>
    </row>
    <row r="64" spans="1:1027" s="4" customFormat="1" ht="12.75" customHeight="1" x14ac:dyDescent="0.2">
      <c r="A64" s="48"/>
      <c r="B64" s="48"/>
      <c r="C64" s="16"/>
      <c r="D64" s="52"/>
      <c r="E64" s="17"/>
      <c r="F64" s="129"/>
      <c r="G64" s="102"/>
      <c r="H64" s="16" t="s">
        <v>54</v>
      </c>
      <c r="I64" s="16" t="s">
        <v>48</v>
      </c>
      <c r="J64" s="102"/>
      <c r="K64" s="45" t="s">
        <v>217</v>
      </c>
      <c r="L64" s="47">
        <v>1040</v>
      </c>
      <c r="M64" s="31">
        <f t="shared" si="68"/>
        <v>1040</v>
      </c>
      <c r="N64" s="31"/>
      <c r="O64" s="31"/>
      <c r="P64" s="93"/>
      <c r="Q64" s="90"/>
      <c r="R64" s="90"/>
      <c r="S64" s="60">
        <v>3</v>
      </c>
      <c r="T64" s="79" t="str">
        <f t="shared" ref="T64:T114" si="69">H64</f>
        <v>Flow-rate setpoint (lpm)</v>
      </c>
      <c r="U64" s="31" t="s">
        <v>357</v>
      </c>
      <c r="V64" s="78">
        <v>3</v>
      </c>
      <c r="W64" s="87"/>
      <c r="X64" s="16" t="s">
        <v>54</v>
      </c>
      <c r="Y64" s="16" t="s">
        <v>28</v>
      </c>
      <c r="Z64" s="16" t="s">
        <v>270</v>
      </c>
      <c r="AA64" s="45" t="s">
        <v>124</v>
      </c>
      <c r="AB64" s="53">
        <v>1</v>
      </c>
      <c r="AC64" s="53">
        <v>2000</v>
      </c>
      <c r="AD64" s="53">
        <v>10</v>
      </c>
      <c r="AE64" s="53">
        <v>4</v>
      </c>
      <c r="AF64" s="45" t="s">
        <v>205</v>
      </c>
      <c r="AG64" s="6"/>
    </row>
    <row r="65" spans="1:1027" s="4" customFormat="1" ht="12.75" customHeight="1" x14ac:dyDescent="0.2">
      <c r="A65" s="48"/>
      <c r="B65" s="48"/>
      <c r="C65" s="16"/>
      <c r="D65" s="52"/>
      <c r="E65" s="17"/>
      <c r="F65" s="129"/>
      <c r="G65" s="102"/>
      <c r="H65" s="16" t="s">
        <v>55</v>
      </c>
      <c r="I65" s="16" t="s">
        <v>67</v>
      </c>
      <c r="J65" s="102"/>
      <c r="K65" s="45" t="s">
        <v>218</v>
      </c>
      <c r="L65" s="47">
        <v>1050</v>
      </c>
      <c r="M65" s="31">
        <f t="shared" si="68"/>
        <v>1050</v>
      </c>
      <c r="N65" s="31"/>
      <c r="O65" s="31"/>
      <c r="P65" s="93"/>
      <c r="Q65" s="90"/>
      <c r="R65" s="90"/>
      <c r="S65" s="60">
        <v>4</v>
      </c>
      <c r="T65" s="79" t="str">
        <f t="shared" si="69"/>
        <v>Relative pump power (percentage)</v>
      </c>
      <c r="U65" s="31" t="s">
        <v>358</v>
      </c>
      <c r="V65" s="78">
        <v>4</v>
      </c>
      <c r="W65" s="87"/>
      <c r="X65" s="16" t="s">
        <v>55</v>
      </c>
      <c r="Y65" s="16" t="s">
        <v>28</v>
      </c>
      <c r="Z65" s="16" t="s">
        <v>271</v>
      </c>
      <c r="AA65" s="45" t="s">
        <v>121</v>
      </c>
      <c r="AB65" s="53">
        <v>10</v>
      </c>
      <c r="AC65" s="53">
        <v>100</v>
      </c>
      <c r="AD65" s="53">
        <v>50</v>
      </c>
      <c r="AE65" s="53">
        <v>1</v>
      </c>
      <c r="AF65" s="45" t="s">
        <v>205</v>
      </c>
      <c r="AG65" s="6"/>
    </row>
    <row r="66" spans="1:1027" s="4" customFormat="1" ht="12.75" customHeight="1" x14ac:dyDescent="0.2">
      <c r="A66" s="48"/>
      <c r="B66" s="48"/>
      <c r="C66" s="16"/>
      <c r="D66" s="52"/>
      <c r="E66" s="17"/>
      <c r="F66" s="129"/>
      <c r="G66" s="102"/>
      <c r="H66" s="16" t="s">
        <v>56</v>
      </c>
      <c r="I66" s="16" t="s">
        <v>68</v>
      </c>
      <c r="J66" s="102"/>
      <c r="K66" s="45" t="s">
        <v>219</v>
      </c>
      <c r="L66" s="47">
        <v>1060</v>
      </c>
      <c r="M66" s="31">
        <f t="shared" si="68"/>
        <v>1060</v>
      </c>
      <c r="N66" s="31"/>
      <c r="O66" s="31"/>
      <c r="P66" s="93"/>
      <c r="Q66" s="90"/>
      <c r="R66" s="90"/>
      <c r="S66" s="60">
        <v>5</v>
      </c>
      <c r="T66" s="79" t="str">
        <f t="shared" si="69"/>
        <v>Controlled temperature</v>
      </c>
      <c r="U66" s="31" t="s">
        <v>359</v>
      </c>
      <c r="V66" s="78">
        <v>5</v>
      </c>
      <c r="W66" s="87"/>
      <c r="X66" s="16" t="s">
        <v>56</v>
      </c>
      <c r="Y66" s="16" t="s">
        <v>28</v>
      </c>
      <c r="Z66" s="16" t="s">
        <v>272</v>
      </c>
      <c r="AA66" s="45" t="s">
        <v>121</v>
      </c>
      <c r="AB66" s="53">
        <v>0</v>
      </c>
      <c r="AC66" s="53">
        <v>100</v>
      </c>
      <c r="AD66" s="53">
        <v>0</v>
      </c>
      <c r="AE66" s="53">
        <v>1</v>
      </c>
      <c r="AF66" s="45" t="s">
        <v>205</v>
      </c>
      <c r="AG66" s="6"/>
    </row>
    <row r="67" spans="1:1027" s="4" customFormat="1" ht="12.75" customHeight="1" x14ac:dyDescent="0.2">
      <c r="A67" s="48"/>
      <c r="B67" s="48"/>
      <c r="C67" s="16"/>
      <c r="D67" s="52"/>
      <c r="E67" s="17"/>
      <c r="F67" s="129"/>
      <c r="G67" s="102"/>
      <c r="H67" s="16" t="s">
        <v>57</v>
      </c>
      <c r="I67" s="16" t="s">
        <v>69</v>
      </c>
      <c r="J67" s="102"/>
      <c r="K67" s="45" t="s">
        <v>220</v>
      </c>
      <c r="L67" s="47">
        <v>1070</v>
      </c>
      <c r="M67" s="31">
        <f t="shared" si="68"/>
        <v>1070</v>
      </c>
      <c r="N67" s="31"/>
      <c r="O67" s="31"/>
      <c r="P67" s="94"/>
      <c r="Q67" s="91"/>
      <c r="R67" s="91"/>
      <c r="S67" s="60">
        <v>6</v>
      </c>
      <c r="T67" s="79" t="str">
        <f t="shared" si="69"/>
        <v>Pump-control mode</v>
      </c>
      <c r="U67" s="31" t="s">
        <v>360</v>
      </c>
      <c r="V67" s="78">
        <v>6</v>
      </c>
      <c r="W67" s="88"/>
      <c r="X67" s="16" t="s">
        <v>57</v>
      </c>
      <c r="Y67" s="16" t="s">
        <v>28</v>
      </c>
      <c r="Z67" s="16" t="s">
        <v>273</v>
      </c>
      <c r="AA67" s="45" t="s">
        <v>121</v>
      </c>
      <c r="AB67" s="53">
        <v>-100</v>
      </c>
      <c r="AC67" s="53">
        <v>100</v>
      </c>
      <c r="AD67" s="53">
        <v>0</v>
      </c>
      <c r="AE67" s="53">
        <v>1</v>
      </c>
      <c r="AF67" s="45" t="s">
        <v>205</v>
      </c>
      <c r="AG67" s="6"/>
    </row>
    <row r="68" spans="1:1027" s="4" customFormat="1" ht="12.75" customHeight="1" x14ac:dyDescent="0.2">
      <c r="F68" s="129"/>
      <c r="G68" s="102"/>
      <c r="H68" s="48"/>
      <c r="I68" s="48"/>
      <c r="J68" s="102"/>
      <c r="K68" s="48"/>
      <c r="L68" s="47"/>
      <c r="M68" s="31"/>
      <c r="N68" s="57"/>
      <c r="O68" s="57"/>
      <c r="P68" s="54">
        <v>1</v>
      </c>
      <c r="Q68" s="89" t="s">
        <v>207</v>
      </c>
      <c r="R68" s="67">
        <v>0</v>
      </c>
      <c r="S68" s="60">
        <v>1</v>
      </c>
      <c r="T68" s="79"/>
      <c r="U68" s="68"/>
      <c r="V68" s="47"/>
      <c r="W68" s="86" t="s">
        <v>312</v>
      </c>
      <c r="X68" s="48"/>
      <c r="Y68" s="48"/>
      <c r="Z68" s="48"/>
      <c r="AA68" s="22"/>
      <c r="AB68" s="22"/>
      <c r="AC68" s="22"/>
      <c r="AD68" s="22"/>
      <c r="AE68" s="22"/>
      <c r="AF68" s="22"/>
      <c r="AG68" s="6"/>
    </row>
    <row r="69" spans="1:1027" ht="12.75" customHeight="1" x14ac:dyDescent="0.2">
      <c r="A69" s="48"/>
      <c r="B69" s="48"/>
      <c r="C69" s="48"/>
      <c r="D69" s="46">
        <v>2400</v>
      </c>
      <c r="E69" s="17">
        <v>0</v>
      </c>
      <c r="F69" s="129"/>
      <c r="G69" s="102"/>
      <c r="H69" s="16" t="s">
        <v>49</v>
      </c>
      <c r="I69" s="16" t="s">
        <v>70</v>
      </c>
      <c r="J69" s="102"/>
      <c r="K69" s="45" t="s">
        <v>221</v>
      </c>
      <c r="L69" s="47">
        <v>1080</v>
      </c>
      <c r="M69" s="31">
        <f t="shared" si="68"/>
        <v>1080</v>
      </c>
      <c r="N69" s="31"/>
      <c r="O69" s="31"/>
      <c r="P69" s="89" t="s">
        <v>28</v>
      </c>
      <c r="Q69" s="90"/>
      <c r="R69" s="89">
        <v>1</v>
      </c>
      <c r="S69" s="60">
        <v>1</v>
      </c>
      <c r="T69" s="79" t="str">
        <f t="shared" si="69"/>
        <v>Operation-mode request</v>
      </c>
      <c r="U69" s="68" t="s">
        <v>361</v>
      </c>
      <c r="V69" s="47">
        <v>7</v>
      </c>
      <c r="W69" s="87"/>
      <c r="X69" s="16" t="s">
        <v>49</v>
      </c>
      <c r="Y69" s="16" t="s">
        <v>28</v>
      </c>
      <c r="Z69" s="16" t="s">
        <v>266</v>
      </c>
      <c r="AA69" s="45" t="s">
        <v>121</v>
      </c>
      <c r="AB69" s="53" t="s">
        <v>310</v>
      </c>
      <c r="AC69" s="53" t="s">
        <v>311</v>
      </c>
      <c r="AD69" s="53">
        <v>0</v>
      </c>
      <c r="AE69" s="53">
        <v>1</v>
      </c>
      <c r="AF69" s="45" t="s">
        <v>205</v>
      </c>
      <c r="AG69" s="4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  <c r="AMK69"/>
      <c r="AML69"/>
      <c r="AMM69"/>
    </row>
    <row r="70" spans="1:1027" ht="12.75" customHeight="1" x14ac:dyDescent="0.2">
      <c r="A70" s="48"/>
      <c r="B70" s="48"/>
      <c r="C70" s="48"/>
      <c r="D70" s="52"/>
      <c r="E70" s="17"/>
      <c r="F70" s="129"/>
      <c r="G70" s="102"/>
      <c r="H70" s="16" t="s">
        <v>50</v>
      </c>
      <c r="I70" s="16" t="s">
        <v>71</v>
      </c>
      <c r="J70" s="102"/>
      <c r="K70" s="45" t="s">
        <v>222</v>
      </c>
      <c r="L70" s="47">
        <v>1090</v>
      </c>
      <c r="M70" s="31">
        <f t="shared" si="68"/>
        <v>1090</v>
      </c>
      <c r="N70" s="31"/>
      <c r="O70" s="31"/>
      <c r="P70" s="90"/>
      <c r="Q70" s="90"/>
      <c r="R70" s="90"/>
      <c r="S70" s="60">
        <v>2</v>
      </c>
      <c r="T70" s="79" t="str">
        <f t="shared" si="69"/>
        <v>Operational commands</v>
      </c>
      <c r="U70" s="68" t="s">
        <v>362</v>
      </c>
      <c r="V70" s="47">
        <v>8</v>
      </c>
      <c r="W70" s="87"/>
      <c r="X70" s="16" t="s">
        <v>50</v>
      </c>
      <c r="Y70" s="45" t="s">
        <v>28</v>
      </c>
      <c r="Z70" s="16" t="s">
        <v>267</v>
      </c>
      <c r="AA70" s="45" t="s">
        <v>122</v>
      </c>
      <c r="AB70" s="53" t="s">
        <v>263</v>
      </c>
      <c r="AC70" s="53" t="s">
        <v>264</v>
      </c>
      <c r="AD70" s="53">
        <v>0</v>
      </c>
      <c r="AE70" s="53">
        <v>2</v>
      </c>
      <c r="AF70" s="45" t="s">
        <v>205</v>
      </c>
      <c r="AG70" s="4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  <c r="AMK70"/>
      <c r="AML70"/>
      <c r="AMM70"/>
    </row>
    <row r="71" spans="1:1027" ht="12.75" customHeight="1" x14ac:dyDescent="0.2">
      <c r="A71" s="48"/>
      <c r="B71" s="48"/>
      <c r="C71" s="48"/>
      <c r="D71" s="52"/>
      <c r="E71" s="17"/>
      <c r="F71" s="129"/>
      <c r="G71" s="102"/>
      <c r="H71" s="16" t="s">
        <v>51</v>
      </c>
      <c r="I71" s="16" t="s">
        <v>72</v>
      </c>
      <c r="J71" s="102"/>
      <c r="K71" s="45" t="s">
        <v>223</v>
      </c>
      <c r="L71" s="47">
        <v>1100</v>
      </c>
      <c r="M71" s="31">
        <f t="shared" si="68"/>
        <v>1100</v>
      </c>
      <c r="N71" s="31"/>
      <c r="O71" s="31"/>
      <c r="P71" s="91"/>
      <c r="Q71" s="91"/>
      <c r="R71" s="91"/>
      <c r="S71" s="60">
        <v>3</v>
      </c>
      <c r="T71" s="79" t="str">
        <f t="shared" si="69"/>
        <v>System commands</v>
      </c>
      <c r="U71" s="68" t="s">
        <v>363</v>
      </c>
      <c r="V71" s="47">
        <v>9</v>
      </c>
      <c r="W71" s="88"/>
      <c r="X71" s="16" t="s">
        <v>51</v>
      </c>
      <c r="Y71" s="45" t="s">
        <v>28</v>
      </c>
      <c r="Z71" s="16" t="s">
        <v>268</v>
      </c>
      <c r="AA71" s="45" t="s">
        <v>122</v>
      </c>
      <c r="AB71" s="53" t="s">
        <v>263</v>
      </c>
      <c r="AC71" s="53" t="s">
        <v>264</v>
      </c>
      <c r="AD71" s="53">
        <v>0</v>
      </c>
      <c r="AE71" s="53">
        <v>2</v>
      </c>
      <c r="AF71" s="45" t="s">
        <v>205</v>
      </c>
      <c r="AG71" s="4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  <c r="AMK71"/>
      <c r="AML71"/>
      <c r="AMM71"/>
    </row>
    <row r="72" spans="1:1027" ht="12.75" customHeight="1" x14ac:dyDescent="0.2">
      <c r="A72" s="48"/>
      <c r="B72" s="48"/>
      <c r="C72" s="48"/>
      <c r="D72" s="52"/>
      <c r="E72" s="17"/>
      <c r="F72" s="129"/>
      <c r="G72" s="102"/>
      <c r="H72" s="16"/>
      <c r="I72" s="16"/>
      <c r="J72" s="102"/>
      <c r="K72" s="45"/>
      <c r="L72" s="47"/>
      <c r="M72" s="31"/>
      <c r="N72" s="31"/>
      <c r="O72" s="31"/>
      <c r="P72" s="68">
        <v>1</v>
      </c>
      <c r="Q72" s="89" t="s">
        <v>315</v>
      </c>
      <c r="R72" s="67">
        <v>0</v>
      </c>
      <c r="S72" s="60">
        <v>1</v>
      </c>
      <c r="T72" s="79"/>
      <c r="U72" s="68"/>
      <c r="V72" s="47"/>
      <c r="W72" s="86" t="s">
        <v>313</v>
      </c>
      <c r="X72" s="16"/>
      <c r="Y72" s="45"/>
      <c r="Z72" s="16"/>
      <c r="AA72" s="45"/>
      <c r="AB72" s="53"/>
      <c r="AC72" s="53"/>
      <c r="AD72" s="53"/>
      <c r="AE72" s="53"/>
      <c r="AF72" s="45"/>
      <c r="AG72" s="4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  <c r="AMK72"/>
      <c r="AML72"/>
      <c r="AMM72"/>
    </row>
    <row r="73" spans="1:1027" ht="12.75" customHeight="1" x14ac:dyDescent="0.2">
      <c r="A73" s="48"/>
      <c r="B73" s="48"/>
      <c r="C73" s="48"/>
      <c r="D73" s="52"/>
      <c r="E73" s="17"/>
      <c r="F73" s="129"/>
      <c r="G73" s="102"/>
      <c r="H73" s="16" t="s">
        <v>52</v>
      </c>
      <c r="I73" s="16" t="s">
        <v>73</v>
      </c>
      <c r="J73" s="102"/>
      <c r="K73" s="45" t="s">
        <v>224</v>
      </c>
      <c r="L73" s="47">
        <v>1110</v>
      </c>
      <c r="M73" s="31">
        <f t="shared" si="68"/>
        <v>1110</v>
      </c>
      <c r="N73" s="31"/>
      <c r="O73" s="31"/>
      <c r="P73" s="69" t="s">
        <v>28</v>
      </c>
      <c r="Q73" s="91"/>
      <c r="R73" s="67">
        <v>1</v>
      </c>
      <c r="S73" s="60">
        <v>1</v>
      </c>
      <c r="T73" s="79" t="str">
        <f t="shared" si="69"/>
        <v>Actual temperature (deg C)</v>
      </c>
      <c r="U73" s="68" t="s">
        <v>364</v>
      </c>
      <c r="V73" s="47">
        <v>10</v>
      </c>
      <c r="W73" s="88"/>
      <c r="X73" s="16" t="s">
        <v>52</v>
      </c>
      <c r="Y73" s="45" t="s">
        <v>28</v>
      </c>
      <c r="Z73" s="16" t="s">
        <v>269</v>
      </c>
      <c r="AA73" s="45" t="s">
        <v>124</v>
      </c>
      <c r="AB73" s="53">
        <v>-100</v>
      </c>
      <c r="AC73" s="53">
        <v>500</v>
      </c>
      <c r="AD73" s="53">
        <v>25</v>
      </c>
      <c r="AE73" s="53">
        <v>4</v>
      </c>
      <c r="AF73" s="45" t="s">
        <v>205</v>
      </c>
      <c r="AG73" s="4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  <c r="AMK73"/>
      <c r="AML73"/>
      <c r="AMM73"/>
    </row>
    <row r="74" spans="1:1027" ht="12.75" customHeight="1" x14ac:dyDescent="0.2">
      <c r="A74" s="48"/>
      <c r="B74" s="48"/>
      <c r="C74" s="48"/>
      <c r="D74" s="52"/>
      <c r="E74" s="17"/>
      <c r="F74" s="129"/>
      <c r="G74" s="102"/>
      <c r="H74" s="16"/>
      <c r="I74" s="16"/>
      <c r="J74" s="102"/>
      <c r="K74" s="45"/>
      <c r="L74" s="47"/>
      <c r="M74" s="31"/>
      <c r="N74" s="31"/>
      <c r="O74" s="31"/>
      <c r="P74" s="69">
        <v>1</v>
      </c>
      <c r="Q74" s="89" t="s">
        <v>329</v>
      </c>
      <c r="R74" s="67">
        <v>0</v>
      </c>
      <c r="S74" s="60">
        <v>1</v>
      </c>
      <c r="T74" s="79"/>
      <c r="U74" s="68"/>
      <c r="V74" s="47"/>
      <c r="W74" s="86" t="s">
        <v>316</v>
      </c>
      <c r="X74" s="16"/>
      <c r="Y74" s="45"/>
      <c r="Z74" s="16"/>
      <c r="AA74" s="45"/>
      <c r="AB74" s="53"/>
      <c r="AC74" s="53"/>
      <c r="AD74" s="53"/>
      <c r="AE74" s="53"/>
      <c r="AF74" s="45"/>
      <c r="AG74" s="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  <c r="AMK74"/>
      <c r="AML74"/>
      <c r="AMM74"/>
    </row>
    <row r="75" spans="1:1027" s="4" customFormat="1" ht="12.75" customHeight="1" x14ac:dyDescent="0.2">
      <c r="A75" s="48"/>
      <c r="B75" s="48"/>
      <c r="C75" s="16"/>
      <c r="D75" s="52"/>
      <c r="E75" s="17"/>
      <c r="F75" s="129"/>
      <c r="G75" s="102"/>
      <c r="H75" s="16" t="s">
        <v>62</v>
      </c>
      <c r="I75" s="16" t="s">
        <v>76</v>
      </c>
      <c r="J75" s="102"/>
      <c r="K75" s="45" t="s">
        <v>225</v>
      </c>
      <c r="L75" s="47">
        <v>1120</v>
      </c>
      <c r="M75" s="31">
        <f t="shared" si="68"/>
        <v>1120</v>
      </c>
      <c r="N75" s="31"/>
      <c r="O75" s="31"/>
      <c r="P75" s="92" t="s">
        <v>28</v>
      </c>
      <c r="Q75" s="90"/>
      <c r="R75" s="89">
        <v>1</v>
      </c>
      <c r="S75" s="60">
        <v>1</v>
      </c>
      <c r="T75" s="79" t="str">
        <f t="shared" si="69"/>
        <v>Output reserve s8 1</v>
      </c>
      <c r="U75" s="68" t="s">
        <v>365</v>
      </c>
      <c r="V75" s="47">
        <v>11</v>
      </c>
      <c r="W75" s="87"/>
      <c r="X75" s="16" t="s">
        <v>62</v>
      </c>
      <c r="Y75" s="16" t="s">
        <v>28</v>
      </c>
      <c r="Z75" s="16" t="s">
        <v>277</v>
      </c>
      <c r="AA75" s="45" t="s">
        <v>121</v>
      </c>
      <c r="AB75" s="53" t="s">
        <v>310</v>
      </c>
      <c r="AC75" s="53" t="s">
        <v>311</v>
      </c>
      <c r="AD75" s="53">
        <v>0</v>
      </c>
      <c r="AE75" s="53">
        <v>1</v>
      </c>
      <c r="AF75" s="45" t="s">
        <v>205</v>
      </c>
      <c r="AG75" s="6"/>
    </row>
    <row r="76" spans="1:1027" s="4" customFormat="1" ht="12.75" customHeight="1" x14ac:dyDescent="0.2">
      <c r="A76" s="48"/>
      <c r="B76" s="48"/>
      <c r="C76" s="16"/>
      <c r="D76" s="52"/>
      <c r="E76" s="17"/>
      <c r="F76" s="129"/>
      <c r="G76" s="102"/>
      <c r="H76" s="16" t="s">
        <v>63</v>
      </c>
      <c r="I76" s="16" t="s">
        <v>77</v>
      </c>
      <c r="J76" s="102"/>
      <c r="K76" s="45" t="s">
        <v>226</v>
      </c>
      <c r="L76" s="47">
        <v>1130</v>
      </c>
      <c r="M76" s="31">
        <f t="shared" si="68"/>
        <v>1130</v>
      </c>
      <c r="N76" s="31"/>
      <c r="O76" s="31"/>
      <c r="P76" s="93"/>
      <c r="Q76" s="90"/>
      <c r="R76" s="90"/>
      <c r="S76" s="60">
        <v>2</v>
      </c>
      <c r="T76" s="79" t="str">
        <f t="shared" si="69"/>
        <v>Output reserve s8 2</v>
      </c>
      <c r="U76" s="68" t="s">
        <v>366</v>
      </c>
      <c r="V76" s="47">
        <v>12</v>
      </c>
      <c r="W76" s="87"/>
      <c r="X76" s="16" t="s">
        <v>63</v>
      </c>
      <c r="Y76" s="16" t="s">
        <v>28</v>
      </c>
      <c r="Z76" s="16" t="s">
        <v>278</v>
      </c>
      <c r="AA76" s="45" t="s">
        <v>121</v>
      </c>
      <c r="AB76" s="53" t="s">
        <v>310</v>
      </c>
      <c r="AC76" s="53" t="s">
        <v>311</v>
      </c>
      <c r="AD76" s="53">
        <v>0</v>
      </c>
      <c r="AE76" s="53">
        <v>1</v>
      </c>
      <c r="AF76" s="45" t="s">
        <v>205</v>
      </c>
      <c r="AG76" s="6"/>
    </row>
    <row r="77" spans="1:1027" s="4" customFormat="1" ht="12.75" customHeight="1" x14ac:dyDescent="0.2">
      <c r="A77" s="48"/>
      <c r="B77" s="48"/>
      <c r="C77" s="16"/>
      <c r="D77" s="52"/>
      <c r="E77" s="17"/>
      <c r="F77" s="129"/>
      <c r="G77" s="102"/>
      <c r="H77" s="16" t="s">
        <v>64</v>
      </c>
      <c r="I77" s="16" t="s">
        <v>78</v>
      </c>
      <c r="J77" s="102"/>
      <c r="K77" s="45" t="s">
        <v>227</v>
      </c>
      <c r="L77" s="47">
        <v>1140</v>
      </c>
      <c r="M77" s="31">
        <f t="shared" si="68"/>
        <v>1140</v>
      </c>
      <c r="N77" s="31"/>
      <c r="O77" s="31"/>
      <c r="P77" s="93"/>
      <c r="Q77" s="90"/>
      <c r="R77" s="90"/>
      <c r="S77" s="60">
        <v>3</v>
      </c>
      <c r="T77" s="79" t="str">
        <f t="shared" si="69"/>
        <v>Output reserve s8 3</v>
      </c>
      <c r="U77" s="68" t="s">
        <v>367</v>
      </c>
      <c r="V77" s="47">
        <v>13</v>
      </c>
      <c r="W77" s="87"/>
      <c r="X77" s="16" t="s">
        <v>64</v>
      </c>
      <c r="Y77" s="16" t="s">
        <v>28</v>
      </c>
      <c r="Z77" s="16" t="s">
        <v>279</v>
      </c>
      <c r="AA77" s="45" t="s">
        <v>121</v>
      </c>
      <c r="AB77" s="53" t="s">
        <v>310</v>
      </c>
      <c r="AC77" s="53" t="s">
        <v>311</v>
      </c>
      <c r="AD77" s="53">
        <v>0</v>
      </c>
      <c r="AE77" s="53">
        <v>1</v>
      </c>
      <c r="AF77" s="45" t="s">
        <v>205</v>
      </c>
      <c r="AG77" s="6"/>
    </row>
    <row r="78" spans="1:1027" s="4" customFormat="1" ht="12.75" customHeight="1" x14ac:dyDescent="0.2">
      <c r="A78" s="48"/>
      <c r="B78" s="48"/>
      <c r="C78" s="16"/>
      <c r="D78" s="52"/>
      <c r="E78" s="17"/>
      <c r="F78" s="129"/>
      <c r="G78" s="102"/>
      <c r="H78" s="16" t="s">
        <v>65</v>
      </c>
      <c r="I78" s="16" t="s">
        <v>79</v>
      </c>
      <c r="J78" s="102"/>
      <c r="K78" s="45" t="s">
        <v>228</v>
      </c>
      <c r="L78" s="47">
        <v>1150</v>
      </c>
      <c r="M78" s="31">
        <f t="shared" si="68"/>
        <v>1150</v>
      </c>
      <c r="N78" s="31"/>
      <c r="O78" s="31"/>
      <c r="P78" s="93"/>
      <c r="Q78" s="90"/>
      <c r="R78" s="90"/>
      <c r="S78" s="60">
        <v>4</v>
      </c>
      <c r="T78" s="79" t="str">
        <f t="shared" si="69"/>
        <v>Output reserve s8 4</v>
      </c>
      <c r="U78" s="68" t="s">
        <v>368</v>
      </c>
      <c r="V78" s="47">
        <v>14</v>
      </c>
      <c r="W78" s="87"/>
      <c r="X78" s="16" t="s">
        <v>65</v>
      </c>
      <c r="Y78" s="16" t="s">
        <v>28</v>
      </c>
      <c r="Z78" s="16" t="s">
        <v>280</v>
      </c>
      <c r="AA78" s="45" t="s">
        <v>121</v>
      </c>
      <c r="AB78" s="53" t="s">
        <v>310</v>
      </c>
      <c r="AC78" s="53" t="s">
        <v>311</v>
      </c>
      <c r="AD78" s="53">
        <v>0</v>
      </c>
      <c r="AE78" s="53">
        <v>1</v>
      </c>
      <c r="AF78" s="45" t="s">
        <v>205</v>
      </c>
      <c r="AG78" s="6"/>
    </row>
    <row r="79" spans="1:1027" s="4" customFormat="1" ht="12.75" customHeight="1" x14ac:dyDescent="0.2">
      <c r="A79" s="48"/>
      <c r="B79" s="48"/>
      <c r="C79" s="16"/>
      <c r="D79" s="52"/>
      <c r="E79" s="17"/>
      <c r="F79" s="129"/>
      <c r="G79" s="102"/>
      <c r="H79" s="16" t="s">
        <v>60</v>
      </c>
      <c r="I79" s="16" t="s">
        <v>80</v>
      </c>
      <c r="J79" s="102"/>
      <c r="K79" s="45" t="s">
        <v>229</v>
      </c>
      <c r="L79" s="47">
        <v>1160</v>
      </c>
      <c r="M79" s="31">
        <f t="shared" si="68"/>
        <v>1160</v>
      </c>
      <c r="N79" s="31"/>
      <c r="O79" s="31"/>
      <c r="P79" s="93"/>
      <c r="Q79" s="90"/>
      <c r="R79" s="90"/>
      <c r="S79" s="60">
        <v>5</v>
      </c>
      <c r="T79" s="79" t="str">
        <f t="shared" si="69"/>
        <v>Output reserve s32 1</v>
      </c>
      <c r="U79" s="68" t="s">
        <v>369</v>
      </c>
      <c r="V79" s="47">
        <v>15</v>
      </c>
      <c r="W79" s="87"/>
      <c r="X79" s="16" t="s">
        <v>60</v>
      </c>
      <c r="Y79" s="16" t="s">
        <v>28</v>
      </c>
      <c r="Z79" s="16" t="s">
        <v>309</v>
      </c>
      <c r="AA79" s="45" t="s">
        <v>123</v>
      </c>
      <c r="AB79" s="53" t="s">
        <v>261</v>
      </c>
      <c r="AC79" s="53" t="s">
        <v>262</v>
      </c>
      <c r="AD79" s="53">
        <v>0</v>
      </c>
      <c r="AE79" s="53">
        <v>4</v>
      </c>
      <c r="AF79" s="45" t="s">
        <v>205</v>
      </c>
      <c r="AG79" s="6"/>
    </row>
    <row r="80" spans="1:1027" s="4" customFormat="1" ht="12.75" customHeight="1" x14ac:dyDescent="0.2">
      <c r="A80" s="48"/>
      <c r="B80" s="48"/>
      <c r="C80" s="16"/>
      <c r="D80" s="52"/>
      <c r="E80" s="17"/>
      <c r="F80" s="129"/>
      <c r="G80" s="102"/>
      <c r="H80" s="16" t="s">
        <v>61</v>
      </c>
      <c r="I80" s="16" t="s">
        <v>81</v>
      </c>
      <c r="J80" s="102"/>
      <c r="K80" s="45" t="s">
        <v>230</v>
      </c>
      <c r="L80" s="47">
        <v>1170</v>
      </c>
      <c r="M80" s="31">
        <f t="shared" si="68"/>
        <v>1170</v>
      </c>
      <c r="N80" s="31"/>
      <c r="O80" s="31"/>
      <c r="P80" s="93"/>
      <c r="Q80" s="90"/>
      <c r="R80" s="90"/>
      <c r="S80" s="60">
        <v>6</v>
      </c>
      <c r="T80" s="79" t="str">
        <f t="shared" si="69"/>
        <v>Output reserve s32 2</v>
      </c>
      <c r="U80" s="68" t="s">
        <v>370</v>
      </c>
      <c r="V80" s="47">
        <v>16</v>
      </c>
      <c r="W80" s="87"/>
      <c r="X80" s="16" t="s">
        <v>61</v>
      </c>
      <c r="Y80" s="16" t="s">
        <v>28</v>
      </c>
      <c r="Z80" s="16" t="s">
        <v>276</v>
      </c>
      <c r="AA80" s="45" t="s">
        <v>123</v>
      </c>
      <c r="AB80" s="53" t="s">
        <v>261</v>
      </c>
      <c r="AC80" s="53" t="s">
        <v>262</v>
      </c>
      <c r="AD80" s="53">
        <v>0</v>
      </c>
      <c r="AE80" s="53">
        <v>4</v>
      </c>
      <c r="AF80" s="45" t="s">
        <v>205</v>
      </c>
      <c r="AG80" s="6"/>
    </row>
    <row r="81" spans="1:1027" s="4" customFormat="1" ht="12.75" customHeight="1" x14ac:dyDescent="0.2">
      <c r="A81" s="48"/>
      <c r="B81" s="48"/>
      <c r="C81" s="16"/>
      <c r="D81" s="52"/>
      <c r="E81" s="17"/>
      <c r="F81" s="129"/>
      <c r="G81" s="102"/>
      <c r="H81" s="16" t="s">
        <v>58</v>
      </c>
      <c r="I81" s="16" t="s">
        <v>74</v>
      </c>
      <c r="J81" s="102"/>
      <c r="K81" s="45" t="s">
        <v>231</v>
      </c>
      <c r="L81" s="47">
        <v>1180</v>
      </c>
      <c r="M81" s="31">
        <f t="shared" si="68"/>
        <v>1180</v>
      </c>
      <c r="N81" s="31"/>
      <c r="O81" s="31"/>
      <c r="P81" s="93"/>
      <c r="Q81" s="90"/>
      <c r="R81" s="90"/>
      <c r="S81" s="60">
        <v>7</v>
      </c>
      <c r="T81" s="79" t="str">
        <f t="shared" si="69"/>
        <v>Output reserve f32 1</v>
      </c>
      <c r="U81" s="68" t="s">
        <v>371</v>
      </c>
      <c r="V81" s="47">
        <v>17</v>
      </c>
      <c r="W81" s="87"/>
      <c r="X81" s="16" t="s">
        <v>58</v>
      </c>
      <c r="Y81" s="16" t="s">
        <v>28</v>
      </c>
      <c r="Z81" s="16" t="s">
        <v>274</v>
      </c>
      <c r="AA81" s="45" t="s">
        <v>124</v>
      </c>
      <c r="AB81" s="53" t="s">
        <v>209</v>
      </c>
      <c r="AC81" s="53" t="s">
        <v>210</v>
      </c>
      <c r="AD81" s="53">
        <v>0</v>
      </c>
      <c r="AE81" s="53">
        <v>4</v>
      </c>
      <c r="AF81" s="45" t="s">
        <v>205</v>
      </c>
      <c r="AG81" s="6"/>
    </row>
    <row r="82" spans="1:1027" s="4" customFormat="1" ht="12.75" customHeight="1" x14ac:dyDescent="0.2">
      <c r="A82" s="48"/>
      <c r="B82" s="48"/>
      <c r="C82" s="16"/>
      <c r="D82" s="52"/>
      <c r="E82" s="17"/>
      <c r="F82" s="129"/>
      <c r="G82" s="102"/>
      <c r="H82" s="16" t="s">
        <v>59</v>
      </c>
      <c r="I82" s="16" t="s">
        <v>75</v>
      </c>
      <c r="J82" s="102"/>
      <c r="K82" s="45" t="s">
        <v>232</v>
      </c>
      <c r="L82" s="47">
        <v>1190</v>
      </c>
      <c r="M82" s="31">
        <f t="shared" si="68"/>
        <v>1190</v>
      </c>
      <c r="N82" s="31"/>
      <c r="O82" s="31"/>
      <c r="P82" s="94"/>
      <c r="Q82" s="91"/>
      <c r="R82" s="91"/>
      <c r="S82" s="60">
        <v>8</v>
      </c>
      <c r="T82" s="79" t="str">
        <f t="shared" si="69"/>
        <v>Output reserve f32 2</v>
      </c>
      <c r="U82" s="68" t="s">
        <v>372</v>
      </c>
      <c r="V82" s="47">
        <v>18</v>
      </c>
      <c r="W82" s="88"/>
      <c r="X82" s="16" t="s">
        <v>59</v>
      </c>
      <c r="Y82" s="16" t="s">
        <v>28</v>
      </c>
      <c r="Z82" s="16" t="s">
        <v>275</v>
      </c>
      <c r="AA82" s="45" t="s">
        <v>124</v>
      </c>
      <c r="AB82" s="53" t="s">
        <v>209</v>
      </c>
      <c r="AC82" s="53" t="s">
        <v>210</v>
      </c>
      <c r="AD82" s="53">
        <v>0</v>
      </c>
      <c r="AE82" s="53">
        <v>4</v>
      </c>
      <c r="AF82" s="45" t="s">
        <v>205</v>
      </c>
      <c r="AG82" s="6"/>
    </row>
    <row r="83" spans="1:1027" s="4" customFormat="1" ht="12.75" customHeight="1" x14ac:dyDescent="0.2">
      <c r="A83" s="48"/>
      <c r="B83" s="48"/>
      <c r="C83" s="16"/>
      <c r="D83" s="52"/>
      <c r="E83" s="17"/>
      <c r="F83" s="129"/>
      <c r="G83" s="102"/>
      <c r="H83" s="16" t="s">
        <v>91</v>
      </c>
      <c r="I83" s="16" t="s">
        <v>40</v>
      </c>
      <c r="J83" s="102"/>
      <c r="K83" s="45" t="s">
        <v>233</v>
      </c>
      <c r="L83" s="47">
        <v>1400</v>
      </c>
      <c r="M83" s="31">
        <f t="shared" si="68"/>
        <v>1400</v>
      </c>
      <c r="N83" s="31"/>
      <c r="O83" s="31"/>
      <c r="P83" s="83" t="s">
        <v>28</v>
      </c>
      <c r="Q83" s="82" t="s">
        <v>29</v>
      </c>
      <c r="R83" s="62">
        <v>1</v>
      </c>
      <c r="S83" s="60">
        <v>7</v>
      </c>
      <c r="T83" s="79" t="s">
        <v>407</v>
      </c>
      <c r="U83" s="68" t="s">
        <v>373</v>
      </c>
      <c r="V83" s="47">
        <v>19</v>
      </c>
      <c r="W83" s="81" t="s">
        <v>314</v>
      </c>
      <c r="X83" s="16" t="s">
        <v>91</v>
      </c>
      <c r="Y83" s="16" t="s">
        <v>28</v>
      </c>
      <c r="Z83" s="16" t="s">
        <v>290</v>
      </c>
      <c r="AA83" s="45" t="s">
        <v>124</v>
      </c>
      <c r="AB83" s="53">
        <v>-100</v>
      </c>
      <c r="AC83" s="53">
        <v>500</v>
      </c>
      <c r="AD83" s="53">
        <v>25</v>
      </c>
      <c r="AE83" s="53">
        <v>4</v>
      </c>
      <c r="AF83" s="45" t="s">
        <v>37</v>
      </c>
      <c r="AG83" s="6"/>
    </row>
    <row r="84" spans="1:1027" ht="12.75" customHeight="1" x14ac:dyDescent="0.2">
      <c r="A84" s="48"/>
      <c r="B84" s="48"/>
      <c r="C84" s="48"/>
      <c r="D84" s="52"/>
      <c r="E84" s="17"/>
      <c r="F84" s="129"/>
      <c r="G84" s="102"/>
      <c r="H84" s="16" t="s">
        <v>83</v>
      </c>
      <c r="I84" s="16" t="s">
        <v>41</v>
      </c>
      <c r="J84" s="102"/>
      <c r="K84" s="45" t="s">
        <v>234</v>
      </c>
      <c r="L84" s="47">
        <v>1410</v>
      </c>
      <c r="M84" s="31">
        <f t="shared" si="68"/>
        <v>1410</v>
      </c>
      <c r="N84" s="31"/>
      <c r="O84" s="31"/>
      <c r="P84" s="89" t="s">
        <v>28</v>
      </c>
      <c r="Q84" s="89" t="s">
        <v>207</v>
      </c>
      <c r="R84" s="89">
        <v>1</v>
      </c>
      <c r="S84" s="60">
        <v>4</v>
      </c>
      <c r="T84" s="79" t="str">
        <f t="shared" si="69"/>
        <v>Operational status</v>
      </c>
      <c r="U84" s="68" t="s">
        <v>374</v>
      </c>
      <c r="V84" s="47">
        <v>20</v>
      </c>
      <c r="W84" s="86" t="s">
        <v>312</v>
      </c>
      <c r="X84" s="16" t="s">
        <v>83</v>
      </c>
      <c r="Y84" s="16" t="s">
        <v>28</v>
      </c>
      <c r="Z84" s="16" t="s">
        <v>282</v>
      </c>
      <c r="AA84" s="45" t="s">
        <v>123</v>
      </c>
      <c r="AB84" s="53" t="s">
        <v>261</v>
      </c>
      <c r="AC84" s="53" t="s">
        <v>262</v>
      </c>
      <c r="AD84" s="53">
        <v>0</v>
      </c>
      <c r="AE84" s="53">
        <v>4</v>
      </c>
      <c r="AF84" s="45" t="s">
        <v>37</v>
      </c>
      <c r="AG84" s="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  <c r="AMK84"/>
      <c r="AML84"/>
      <c r="AMM84"/>
    </row>
    <row r="85" spans="1:1027" ht="12.75" customHeight="1" x14ac:dyDescent="0.2">
      <c r="A85" s="48"/>
      <c r="B85" s="48"/>
      <c r="C85" s="48"/>
      <c r="D85" s="46">
        <v>2400</v>
      </c>
      <c r="E85" s="17">
        <v>0</v>
      </c>
      <c r="F85" s="129"/>
      <c r="G85" s="102"/>
      <c r="H85" s="16" t="s">
        <v>82</v>
      </c>
      <c r="I85" s="16" t="s">
        <v>42</v>
      </c>
      <c r="J85" s="102"/>
      <c r="K85" s="45" t="s">
        <v>235</v>
      </c>
      <c r="L85" s="47">
        <v>1420</v>
      </c>
      <c r="M85" s="31">
        <f t="shared" si="68"/>
        <v>1420</v>
      </c>
      <c r="N85" s="31"/>
      <c r="O85" s="31"/>
      <c r="P85" s="90"/>
      <c r="Q85" s="90"/>
      <c r="R85" s="90"/>
      <c r="S85" s="60">
        <v>5</v>
      </c>
      <c r="T85" s="79" t="str">
        <f t="shared" si="69"/>
        <v>Active operation mode</v>
      </c>
      <c r="U85" s="68" t="s">
        <v>375</v>
      </c>
      <c r="V85" s="47">
        <v>21</v>
      </c>
      <c r="W85" s="87"/>
      <c r="X85" s="16" t="s">
        <v>82</v>
      </c>
      <c r="Y85" s="16" t="s">
        <v>28</v>
      </c>
      <c r="Z85" s="16" t="s">
        <v>281</v>
      </c>
      <c r="AA85" s="45" t="s">
        <v>121</v>
      </c>
      <c r="AB85" s="53" t="s">
        <v>310</v>
      </c>
      <c r="AC85" s="53" t="s">
        <v>311</v>
      </c>
      <c r="AD85" s="53">
        <v>0</v>
      </c>
      <c r="AE85" s="53">
        <v>1</v>
      </c>
      <c r="AF85" s="45" t="s">
        <v>37</v>
      </c>
      <c r="AG85" s="4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  <c r="AMK85"/>
      <c r="AML85"/>
      <c r="AMM85"/>
    </row>
    <row r="86" spans="1:1027" ht="12.75" customHeight="1" x14ac:dyDescent="0.2">
      <c r="A86" s="48"/>
      <c r="B86" s="48"/>
      <c r="C86" s="48"/>
      <c r="D86" s="52"/>
      <c r="E86" s="17"/>
      <c r="F86" s="129"/>
      <c r="G86" s="102"/>
      <c r="H86" s="16" t="s">
        <v>84</v>
      </c>
      <c r="I86" s="16" t="s">
        <v>110</v>
      </c>
      <c r="J86" s="102"/>
      <c r="K86" s="45" t="s">
        <v>236</v>
      </c>
      <c r="L86" s="47">
        <v>1430</v>
      </c>
      <c r="M86" s="31">
        <f t="shared" si="68"/>
        <v>1430</v>
      </c>
      <c r="N86" s="31"/>
      <c r="O86" s="31"/>
      <c r="P86" s="91"/>
      <c r="Q86" s="91"/>
      <c r="R86" s="91"/>
      <c r="S86" s="60">
        <v>6</v>
      </c>
      <c r="T86" s="79" t="str">
        <f t="shared" si="69"/>
        <v>Control authority provided</v>
      </c>
      <c r="U86" s="68" t="s">
        <v>376</v>
      </c>
      <c r="V86" s="47">
        <v>22</v>
      </c>
      <c r="W86" s="88"/>
      <c r="X86" s="16" t="s">
        <v>84</v>
      </c>
      <c r="Y86" s="16" t="s">
        <v>28</v>
      </c>
      <c r="Z86" s="16" t="s">
        <v>283</v>
      </c>
      <c r="AA86" s="45" t="s">
        <v>121</v>
      </c>
      <c r="AB86" s="53" t="s">
        <v>310</v>
      </c>
      <c r="AC86" s="53" t="s">
        <v>311</v>
      </c>
      <c r="AD86" s="53">
        <v>0</v>
      </c>
      <c r="AE86" s="53">
        <v>1</v>
      </c>
      <c r="AF86" s="45" t="s">
        <v>37</v>
      </c>
      <c r="AG86" s="4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  <c r="AMJ86"/>
      <c r="AMK86"/>
      <c r="AML86"/>
      <c r="AMM86"/>
    </row>
    <row r="87" spans="1:1027" ht="12.75" customHeight="1" x14ac:dyDescent="0.2">
      <c r="A87" s="48"/>
      <c r="B87" s="48"/>
      <c r="C87" s="48"/>
      <c r="D87" s="52"/>
      <c r="E87" s="17"/>
      <c r="F87" s="129"/>
      <c r="G87" s="102"/>
      <c r="H87" s="16" t="s">
        <v>85</v>
      </c>
      <c r="I87" s="16" t="s">
        <v>111</v>
      </c>
      <c r="J87" s="102"/>
      <c r="K87" s="45" t="s">
        <v>237</v>
      </c>
      <c r="L87" s="47">
        <v>1440</v>
      </c>
      <c r="M87" s="31">
        <f t="shared" si="68"/>
        <v>1440</v>
      </c>
      <c r="N87" s="31"/>
      <c r="O87" s="31"/>
      <c r="P87" s="92" t="s">
        <v>28</v>
      </c>
      <c r="Q87" s="89" t="s">
        <v>315</v>
      </c>
      <c r="R87" s="89">
        <v>1</v>
      </c>
      <c r="S87" s="60">
        <v>2</v>
      </c>
      <c r="T87" s="79" t="str">
        <f t="shared" si="69"/>
        <v>Heating and cooling percentage</v>
      </c>
      <c r="U87" s="68" t="s">
        <v>377</v>
      </c>
      <c r="V87" s="47">
        <v>23</v>
      </c>
      <c r="W87" s="86" t="s">
        <v>313</v>
      </c>
      <c r="X87" s="16" t="s">
        <v>85</v>
      </c>
      <c r="Y87" s="16" t="s">
        <v>28</v>
      </c>
      <c r="Z87" s="16" t="s">
        <v>284</v>
      </c>
      <c r="AA87" s="45" t="s">
        <v>121</v>
      </c>
      <c r="AB87" s="53">
        <v>-100</v>
      </c>
      <c r="AC87" s="53">
        <v>100</v>
      </c>
      <c r="AD87" s="53">
        <v>0</v>
      </c>
      <c r="AE87" s="53">
        <v>1</v>
      </c>
      <c r="AF87" s="45" t="s">
        <v>37</v>
      </c>
      <c r="AG87" s="4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  <c r="AMK87"/>
      <c r="AML87"/>
      <c r="AMM87"/>
    </row>
    <row r="88" spans="1:1027" s="4" customFormat="1" ht="12.75" customHeight="1" x14ac:dyDescent="0.2">
      <c r="A88" s="48"/>
      <c r="B88" s="48"/>
      <c r="C88" s="16"/>
      <c r="D88" s="52"/>
      <c r="E88" s="17"/>
      <c r="F88" s="129"/>
      <c r="G88" s="102"/>
      <c r="H88" s="16" t="s">
        <v>93</v>
      </c>
      <c r="I88" s="16" t="s">
        <v>112</v>
      </c>
      <c r="J88" s="102"/>
      <c r="K88" s="45" t="s">
        <v>238</v>
      </c>
      <c r="L88" s="47">
        <v>1450</v>
      </c>
      <c r="M88" s="31">
        <f t="shared" si="68"/>
        <v>1450</v>
      </c>
      <c r="N88" s="31"/>
      <c r="O88" s="31"/>
      <c r="P88" s="93"/>
      <c r="Q88" s="90"/>
      <c r="R88" s="90"/>
      <c r="S88" s="60">
        <v>3</v>
      </c>
      <c r="T88" s="79" t="str">
        <f t="shared" si="69"/>
        <v>Fluid level (percentage)</v>
      </c>
      <c r="U88" s="68" t="s">
        <v>378</v>
      </c>
      <c r="V88" s="47">
        <v>24</v>
      </c>
      <c r="W88" s="87"/>
      <c r="X88" s="16" t="s">
        <v>93</v>
      </c>
      <c r="Y88" s="16" t="s">
        <v>28</v>
      </c>
      <c r="Z88" s="16" t="s">
        <v>292</v>
      </c>
      <c r="AA88" s="45" t="s">
        <v>121</v>
      </c>
      <c r="AB88" s="53">
        <v>0</v>
      </c>
      <c r="AC88" s="53">
        <v>100</v>
      </c>
      <c r="AD88" s="53">
        <v>50</v>
      </c>
      <c r="AE88" s="53">
        <v>1</v>
      </c>
      <c r="AF88" s="45" t="s">
        <v>37</v>
      </c>
      <c r="AG88" s="6"/>
    </row>
    <row r="89" spans="1:1027" ht="12.75" customHeight="1" x14ac:dyDescent="0.2">
      <c r="A89" s="48"/>
      <c r="B89" s="48"/>
      <c r="C89" s="48"/>
      <c r="D89" s="52"/>
      <c r="E89" s="17"/>
      <c r="F89" s="129"/>
      <c r="G89" s="102"/>
      <c r="H89" s="16" t="s">
        <v>86</v>
      </c>
      <c r="I89" s="16" t="s">
        <v>113</v>
      </c>
      <c r="J89" s="102"/>
      <c r="K89" s="45" t="s">
        <v>239</v>
      </c>
      <c r="L89" s="47">
        <v>1460</v>
      </c>
      <c r="M89" s="31">
        <f t="shared" si="68"/>
        <v>1460</v>
      </c>
      <c r="N89" s="31"/>
      <c r="O89" s="31"/>
      <c r="P89" s="93"/>
      <c r="Q89" s="90"/>
      <c r="R89" s="90"/>
      <c r="S89" s="60">
        <v>4</v>
      </c>
      <c r="T89" s="79" t="str">
        <f t="shared" si="69"/>
        <v>System pressure (bar rel)</v>
      </c>
      <c r="U89" s="68" t="s">
        <v>379</v>
      </c>
      <c r="V89" s="47">
        <v>25</v>
      </c>
      <c r="W89" s="87"/>
      <c r="X89" s="16" t="s">
        <v>86</v>
      </c>
      <c r="Y89" s="16" t="s">
        <v>28</v>
      </c>
      <c r="Z89" s="16" t="s">
        <v>285</v>
      </c>
      <c r="AA89" s="45" t="s">
        <v>124</v>
      </c>
      <c r="AB89" s="53">
        <v>-1</v>
      </c>
      <c r="AC89" s="53">
        <v>50</v>
      </c>
      <c r="AD89" s="53">
        <v>-1</v>
      </c>
      <c r="AE89" s="53">
        <v>4</v>
      </c>
      <c r="AF89" s="45" t="s">
        <v>37</v>
      </c>
      <c r="AG89" s="4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  <c r="AMK89"/>
      <c r="AML89"/>
      <c r="AMM89"/>
    </row>
    <row r="90" spans="1:1027" s="4" customFormat="1" ht="12.75" customHeight="1" x14ac:dyDescent="0.2">
      <c r="A90" s="48"/>
      <c r="B90" s="48"/>
      <c r="C90" s="16"/>
      <c r="D90" s="52"/>
      <c r="E90" s="17">
        <v>1</v>
      </c>
      <c r="F90" s="129"/>
      <c r="G90" s="102"/>
      <c r="H90" s="16" t="s">
        <v>87</v>
      </c>
      <c r="I90" s="16" t="s">
        <v>114</v>
      </c>
      <c r="J90" s="102"/>
      <c r="K90" s="45" t="s">
        <v>240</v>
      </c>
      <c r="L90" s="47">
        <v>1470</v>
      </c>
      <c r="M90" s="31">
        <f t="shared" si="68"/>
        <v>1470</v>
      </c>
      <c r="N90" s="31"/>
      <c r="O90" s="31"/>
      <c r="P90" s="93"/>
      <c r="Q90" s="90"/>
      <c r="R90" s="90"/>
      <c r="S90" s="60">
        <v>5</v>
      </c>
      <c r="T90" s="79" t="str">
        <f t="shared" si="69"/>
        <v>Pump pressure-difference (bar)</v>
      </c>
      <c r="U90" s="68" t="s">
        <v>380</v>
      </c>
      <c r="V90" s="47">
        <v>26</v>
      </c>
      <c r="W90" s="87"/>
      <c r="X90" s="16" t="s">
        <v>87</v>
      </c>
      <c r="Y90" s="16" t="s">
        <v>28</v>
      </c>
      <c r="Z90" s="16" t="s">
        <v>286</v>
      </c>
      <c r="AA90" s="45" t="s">
        <v>124</v>
      </c>
      <c r="AB90" s="53">
        <v>-1</v>
      </c>
      <c r="AC90" s="53">
        <v>50</v>
      </c>
      <c r="AD90" s="85">
        <v>0</v>
      </c>
      <c r="AE90" s="53">
        <v>4</v>
      </c>
      <c r="AF90" s="45" t="s">
        <v>37</v>
      </c>
      <c r="AG90" s="6"/>
    </row>
    <row r="91" spans="1:1027" s="4" customFormat="1" ht="12.75" customHeight="1" x14ac:dyDescent="0.2">
      <c r="A91" s="48"/>
      <c r="B91" s="48"/>
      <c r="C91" s="16"/>
      <c r="D91" s="52"/>
      <c r="E91" s="17"/>
      <c r="F91" s="129"/>
      <c r="G91" s="102"/>
      <c r="H91" s="16" t="s">
        <v>88</v>
      </c>
      <c r="I91" s="16" t="s">
        <v>115</v>
      </c>
      <c r="J91" s="102"/>
      <c r="K91" s="45" t="s">
        <v>241</v>
      </c>
      <c r="L91" s="47">
        <v>1480</v>
      </c>
      <c r="M91" s="31">
        <f t="shared" si="68"/>
        <v>1480</v>
      </c>
      <c r="N91" s="31"/>
      <c r="O91" s="31"/>
      <c r="P91" s="93"/>
      <c r="Q91" s="90"/>
      <c r="R91" s="90"/>
      <c r="S91" s="60">
        <v>6</v>
      </c>
      <c r="T91" s="79" t="str">
        <f t="shared" si="69"/>
        <v>Feed temperature (deg C)</v>
      </c>
      <c r="U91" s="68" t="s">
        <v>381</v>
      </c>
      <c r="V91" s="47">
        <v>27</v>
      </c>
      <c r="W91" s="87"/>
      <c r="X91" s="16" t="s">
        <v>88</v>
      </c>
      <c r="Y91" s="16" t="s">
        <v>28</v>
      </c>
      <c r="Z91" s="16" t="s">
        <v>287</v>
      </c>
      <c r="AA91" s="45" t="s">
        <v>124</v>
      </c>
      <c r="AB91" s="53">
        <v>-100</v>
      </c>
      <c r="AC91" s="53">
        <v>500</v>
      </c>
      <c r="AD91" s="53">
        <v>25</v>
      </c>
      <c r="AE91" s="53">
        <v>4</v>
      </c>
      <c r="AF91" s="45" t="s">
        <v>37</v>
      </c>
      <c r="AG91" s="6"/>
    </row>
    <row r="92" spans="1:1027" s="4" customFormat="1" ht="12.75" customHeight="1" x14ac:dyDescent="0.2">
      <c r="A92" s="48"/>
      <c r="B92" s="48"/>
      <c r="C92" s="16"/>
      <c r="D92" s="52"/>
      <c r="E92" s="17"/>
      <c r="F92" s="129"/>
      <c r="G92" s="102"/>
      <c r="H92" s="16" t="s">
        <v>89</v>
      </c>
      <c r="I92" s="16" t="s">
        <v>116</v>
      </c>
      <c r="J92" s="102"/>
      <c r="K92" s="45" t="s">
        <v>242</v>
      </c>
      <c r="L92" s="47">
        <v>1490</v>
      </c>
      <c r="M92" s="31">
        <f t="shared" si="68"/>
        <v>1490</v>
      </c>
      <c r="N92" s="31"/>
      <c r="O92" s="31"/>
      <c r="P92" s="93"/>
      <c r="Q92" s="90"/>
      <c r="R92" s="90"/>
      <c r="S92" s="60">
        <v>7</v>
      </c>
      <c r="T92" s="79" t="str">
        <f t="shared" si="69"/>
        <v>Return temperature (deg C)</v>
      </c>
      <c r="U92" s="68" t="s">
        <v>382</v>
      </c>
      <c r="V92" s="47">
        <v>28</v>
      </c>
      <c r="W92" s="87"/>
      <c r="X92" s="16" t="s">
        <v>89</v>
      </c>
      <c r="Y92" s="16" t="s">
        <v>28</v>
      </c>
      <c r="Z92" s="16" t="s">
        <v>288</v>
      </c>
      <c r="AA92" s="45" t="s">
        <v>124</v>
      </c>
      <c r="AB92" s="53">
        <v>-100</v>
      </c>
      <c r="AC92" s="53">
        <v>500</v>
      </c>
      <c r="AD92" s="53">
        <v>25</v>
      </c>
      <c r="AE92" s="53">
        <v>4</v>
      </c>
      <c r="AF92" s="45" t="s">
        <v>37</v>
      </c>
      <c r="AG92" s="6"/>
    </row>
    <row r="93" spans="1:1027" s="4" customFormat="1" ht="12.75" customHeight="1" x14ac:dyDescent="0.2">
      <c r="A93" s="48"/>
      <c r="B93" s="48"/>
      <c r="C93" s="16"/>
      <c r="D93" s="52"/>
      <c r="E93" s="17"/>
      <c r="F93" s="129"/>
      <c r="G93" s="102"/>
      <c r="H93" s="16" t="s">
        <v>90</v>
      </c>
      <c r="I93" s="16" t="s">
        <v>117</v>
      </c>
      <c r="J93" s="102"/>
      <c r="K93" s="45" t="s">
        <v>243</v>
      </c>
      <c r="L93" s="47">
        <v>1500</v>
      </c>
      <c r="M93" s="31">
        <f t="shared" si="68"/>
        <v>1500</v>
      </c>
      <c r="N93" s="31"/>
      <c r="O93" s="31"/>
      <c r="P93" s="93"/>
      <c r="Q93" s="90"/>
      <c r="R93" s="90"/>
      <c r="S93" s="60">
        <v>8</v>
      </c>
      <c r="T93" s="79" t="str">
        <f t="shared" si="69"/>
        <v>External temperature (deg C)</v>
      </c>
      <c r="U93" s="68" t="s">
        <v>383</v>
      </c>
      <c r="V93" s="47">
        <v>29</v>
      </c>
      <c r="W93" s="87"/>
      <c r="X93" s="16" t="s">
        <v>90</v>
      </c>
      <c r="Y93" s="16" t="s">
        <v>28</v>
      </c>
      <c r="Z93" s="16" t="s">
        <v>289</v>
      </c>
      <c r="AA93" s="45" t="s">
        <v>124</v>
      </c>
      <c r="AB93" s="53">
        <v>-100</v>
      </c>
      <c r="AC93" s="53">
        <v>500</v>
      </c>
      <c r="AD93" s="53">
        <v>-100</v>
      </c>
      <c r="AE93" s="53">
        <v>4</v>
      </c>
      <c r="AF93" s="45" t="s">
        <v>37</v>
      </c>
      <c r="AG93" s="6"/>
    </row>
    <row r="94" spans="1:1027" s="4" customFormat="1" ht="12.75" customHeight="1" x14ac:dyDescent="0.2">
      <c r="A94" s="48"/>
      <c r="B94" s="48"/>
      <c r="C94" s="16"/>
      <c r="D94" s="52"/>
      <c r="E94" s="17"/>
      <c r="F94" s="129"/>
      <c r="G94" s="102"/>
      <c r="H94" s="16" t="s">
        <v>92</v>
      </c>
      <c r="I94" s="16" t="s">
        <v>118</v>
      </c>
      <c r="J94" s="102"/>
      <c r="K94" s="45" t="s">
        <v>244</v>
      </c>
      <c r="L94" s="47">
        <v>1510</v>
      </c>
      <c r="M94" s="31">
        <f t="shared" si="68"/>
        <v>1510</v>
      </c>
      <c r="N94" s="31"/>
      <c r="O94" s="31"/>
      <c r="P94" s="93"/>
      <c r="Q94" s="90"/>
      <c r="R94" s="90"/>
      <c r="S94" s="60">
        <v>9</v>
      </c>
      <c r="T94" s="79" t="s">
        <v>408</v>
      </c>
      <c r="U94" s="68" t="s">
        <v>384</v>
      </c>
      <c r="V94" s="47">
        <v>30</v>
      </c>
      <c r="W94" s="87"/>
      <c r="X94" s="16" t="s">
        <v>92</v>
      </c>
      <c r="Y94" s="16" t="s">
        <v>28</v>
      </c>
      <c r="Z94" s="16" t="s">
        <v>291</v>
      </c>
      <c r="AA94" s="45" t="s">
        <v>124</v>
      </c>
      <c r="AB94" s="53">
        <v>-2000</v>
      </c>
      <c r="AC94" s="53">
        <v>2000</v>
      </c>
      <c r="AD94" s="53">
        <v>0</v>
      </c>
      <c r="AE94" s="53">
        <v>4</v>
      </c>
      <c r="AF94" s="45" t="s">
        <v>37</v>
      </c>
      <c r="AG94" s="6"/>
    </row>
    <row r="95" spans="1:1027" s="4" customFormat="1" ht="12.75" customHeight="1" x14ac:dyDescent="0.2">
      <c r="A95" s="48"/>
      <c r="B95" s="48"/>
      <c r="C95" s="16"/>
      <c r="D95" s="52"/>
      <c r="E95" s="17"/>
      <c r="F95" s="129"/>
      <c r="G95" s="102"/>
      <c r="H95" s="16" t="s">
        <v>94</v>
      </c>
      <c r="I95" s="16" t="s">
        <v>119</v>
      </c>
      <c r="J95" s="102"/>
      <c r="K95" s="45" t="s">
        <v>245</v>
      </c>
      <c r="L95" s="47">
        <v>1520</v>
      </c>
      <c r="M95" s="31">
        <f t="shared" si="68"/>
        <v>1520</v>
      </c>
      <c r="N95" s="31"/>
      <c r="O95" s="31"/>
      <c r="P95" s="94"/>
      <c r="Q95" s="91"/>
      <c r="R95" s="91"/>
      <c r="S95" s="60">
        <v>10</v>
      </c>
      <c r="T95" s="79" t="str">
        <f t="shared" si="69"/>
        <v>Pump frequency (Hz)</v>
      </c>
      <c r="U95" s="68" t="s">
        <v>385</v>
      </c>
      <c r="V95" s="47">
        <v>31</v>
      </c>
      <c r="W95" s="88"/>
      <c r="X95" s="16" t="s">
        <v>94</v>
      </c>
      <c r="Y95" s="16" t="s">
        <v>28</v>
      </c>
      <c r="Z95" s="16" t="s">
        <v>293</v>
      </c>
      <c r="AA95" s="45" t="s">
        <v>124</v>
      </c>
      <c r="AB95" s="53">
        <v>-100</v>
      </c>
      <c r="AC95" s="53">
        <v>100</v>
      </c>
      <c r="AD95" s="53">
        <v>0</v>
      </c>
      <c r="AE95" s="53">
        <v>4</v>
      </c>
      <c r="AF95" s="45" t="s">
        <v>37</v>
      </c>
      <c r="AG95" s="6"/>
    </row>
    <row r="96" spans="1:1027" s="4" customFormat="1" ht="12.75" customHeight="1" x14ac:dyDescent="0.2">
      <c r="A96" s="48"/>
      <c r="B96" s="48"/>
      <c r="C96" s="16"/>
      <c r="D96" s="52"/>
      <c r="E96" s="17"/>
      <c r="F96" s="129"/>
      <c r="G96" s="102"/>
      <c r="H96" s="16"/>
      <c r="I96" s="16"/>
      <c r="J96" s="102"/>
      <c r="K96" s="45"/>
      <c r="L96" s="47"/>
      <c r="M96" s="31"/>
      <c r="N96" s="31"/>
      <c r="O96" s="31"/>
      <c r="P96" s="68">
        <v>1</v>
      </c>
      <c r="Q96" s="89" t="s">
        <v>323</v>
      </c>
      <c r="R96" s="63">
        <v>0</v>
      </c>
      <c r="S96" s="60">
        <v>1</v>
      </c>
      <c r="T96" s="79"/>
      <c r="U96" s="68"/>
      <c r="V96" s="47"/>
      <c r="W96" s="86" t="s">
        <v>317</v>
      </c>
      <c r="X96" s="16"/>
      <c r="Y96" s="16"/>
      <c r="Z96" s="16"/>
      <c r="AA96" s="45"/>
      <c r="AB96" s="53"/>
      <c r="AC96" s="53"/>
      <c r="AD96" s="53"/>
      <c r="AE96" s="53"/>
      <c r="AF96" s="45"/>
      <c r="AG96" s="6"/>
    </row>
    <row r="97" spans="1:1027" s="4" customFormat="1" ht="12.75" customHeight="1" x14ac:dyDescent="0.2">
      <c r="A97" s="48"/>
      <c r="B97" s="48"/>
      <c r="C97" s="16"/>
      <c r="D97" s="52"/>
      <c r="E97" s="17"/>
      <c r="F97" s="129"/>
      <c r="G97" s="102"/>
      <c r="H97" s="16" t="s">
        <v>95</v>
      </c>
      <c r="I97" s="16" t="s">
        <v>120</v>
      </c>
      <c r="J97" s="102"/>
      <c r="K97" s="45" t="s">
        <v>246</v>
      </c>
      <c r="L97" s="47">
        <v>1530</v>
      </c>
      <c r="M97" s="31">
        <f t="shared" si="68"/>
        <v>1530</v>
      </c>
      <c r="N97" s="31"/>
      <c r="O97" s="31"/>
      <c r="P97" s="69" t="s">
        <v>28</v>
      </c>
      <c r="Q97" s="91"/>
      <c r="R97" s="67">
        <v>1</v>
      </c>
      <c r="S97" s="60">
        <v>1</v>
      </c>
      <c r="T97" s="79" t="str">
        <f t="shared" si="69"/>
        <v>Power intake of the unit (kW)</v>
      </c>
      <c r="U97" s="68" t="s">
        <v>386</v>
      </c>
      <c r="V97" s="47">
        <v>32</v>
      </c>
      <c r="W97" s="88"/>
      <c r="X97" s="16" t="s">
        <v>95</v>
      </c>
      <c r="Y97" s="16" t="s">
        <v>28</v>
      </c>
      <c r="Z97" s="16" t="s">
        <v>294</v>
      </c>
      <c r="AA97" s="45" t="s">
        <v>124</v>
      </c>
      <c r="AB97" s="53">
        <v>0</v>
      </c>
      <c r="AC97" s="53">
        <v>1000</v>
      </c>
      <c r="AD97" s="53">
        <v>0</v>
      </c>
      <c r="AE97" s="53">
        <v>4</v>
      </c>
      <c r="AF97" s="45" t="s">
        <v>37</v>
      </c>
      <c r="AG97" s="6"/>
    </row>
    <row r="98" spans="1:1027" s="4" customFormat="1" ht="12.75" customHeight="1" x14ac:dyDescent="0.2">
      <c r="A98" s="48"/>
      <c r="B98" s="48"/>
      <c r="C98" s="16"/>
      <c r="D98" s="52"/>
      <c r="E98" s="17"/>
      <c r="F98" s="129"/>
      <c r="G98" s="102"/>
      <c r="H98" s="16"/>
      <c r="I98" s="16"/>
      <c r="J98" s="102"/>
      <c r="K98" s="45"/>
      <c r="L98" s="47"/>
      <c r="M98" s="31"/>
      <c r="N98" s="31"/>
      <c r="O98" s="31"/>
      <c r="P98" s="69">
        <v>1</v>
      </c>
      <c r="Q98" s="89" t="s">
        <v>324</v>
      </c>
      <c r="R98" s="67">
        <v>0</v>
      </c>
      <c r="S98" s="60">
        <v>1</v>
      </c>
      <c r="T98" s="79"/>
      <c r="U98" s="68"/>
      <c r="V98" s="47"/>
      <c r="W98" s="86" t="s">
        <v>318</v>
      </c>
      <c r="X98" s="16"/>
      <c r="Y98" s="16"/>
      <c r="Z98" s="16"/>
      <c r="AA98" s="45"/>
      <c r="AB98" s="53"/>
      <c r="AC98" s="53"/>
      <c r="AD98" s="53"/>
      <c r="AE98" s="53"/>
      <c r="AF98" s="45"/>
      <c r="AG98" s="6"/>
    </row>
    <row r="99" spans="1:1027" ht="12.75" customHeight="1" x14ac:dyDescent="0.2">
      <c r="A99" s="48"/>
      <c r="B99" s="48"/>
      <c r="C99" s="48"/>
      <c r="D99" s="46">
        <v>2400</v>
      </c>
      <c r="E99" s="17">
        <v>0</v>
      </c>
      <c r="F99" s="129"/>
      <c r="G99" s="102"/>
      <c r="H99" s="16" t="s">
        <v>100</v>
      </c>
      <c r="I99" s="16" t="s">
        <v>334</v>
      </c>
      <c r="J99" s="102"/>
      <c r="K99" s="45" t="s">
        <v>247</v>
      </c>
      <c r="L99" s="47">
        <v>1540</v>
      </c>
      <c r="M99" s="31">
        <f t="shared" si="68"/>
        <v>1540</v>
      </c>
      <c r="N99" s="31"/>
      <c r="O99" s="31"/>
      <c r="P99" s="92" t="s">
        <v>28</v>
      </c>
      <c r="Q99" s="90"/>
      <c r="R99" s="89">
        <v>1</v>
      </c>
      <c r="S99" s="60">
        <v>1</v>
      </c>
      <c r="T99" s="79" t="str">
        <f t="shared" si="69"/>
        <v>Active warnings</v>
      </c>
      <c r="U99" s="68" t="s">
        <v>387</v>
      </c>
      <c r="V99" s="47">
        <v>33</v>
      </c>
      <c r="W99" s="87"/>
      <c r="X99" s="16" t="s">
        <v>100</v>
      </c>
      <c r="Y99" s="16" t="s">
        <v>28</v>
      </c>
      <c r="Z99" s="16" t="s">
        <v>299</v>
      </c>
      <c r="AA99" s="45" t="s">
        <v>123</v>
      </c>
      <c r="AB99" s="53" t="s">
        <v>261</v>
      </c>
      <c r="AC99" s="53" t="s">
        <v>262</v>
      </c>
      <c r="AD99" s="53">
        <v>0</v>
      </c>
      <c r="AE99" s="53">
        <v>4</v>
      </c>
      <c r="AF99" s="45" t="s">
        <v>37</v>
      </c>
      <c r="AG99" s="4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  <c r="AMK99"/>
      <c r="AML99"/>
      <c r="AMM99"/>
    </row>
    <row r="100" spans="1:1027" ht="12.75" customHeight="1" x14ac:dyDescent="0.2">
      <c r="A100" s="48"/>
      <c r="B100" s="48"/>
      <c r="C100" s="48"/>
      <c r="D100" s="52"/>
      <c r="E100" s="17"/>
      <c r="F100" s="129"/>
      <c r="G100" s="102"/>
      <c r="H100" s="16" t="s">
        <v>101</v>
      </c>
      <c r="I100" s="16" t="s">
        <v>335</v>
      </c>
      <c r="J100" s="102"/>
      <c r="K100" s="45" t="s">
        <v>248</v>
      </c>
      <c r="L100" s="47">
        <v>1550</v>
      </c>
      <c r="M100" s="31">
        <f t="shared" si="68"/>
        <v>1550</v>
      </c>
      <c r="N100" s="31"/>
      <c r="O100" s="31"/>
      <c r="P100" s="93"/>
      <c r="Q100" s="90"/>
      <c r="R100" s="90"/>
      <c r="S100" s="60">
        <v>2</v>
      </c>
      <c r="T100" s="79" t="str">
        <f t="shared" si="69"/>
        <v>Active safeguards</v>
      </c>
      <c r="U100" s="68" t="s">
        <v>388</v>
      </c>
      <c r="V100" s="47">
        <v>34</v>
      </c>
      <c r="W100" s="87"/>
      <c r="X100" s="16" t="s">
        <v>101</v>
      </c>
      <c r="Y100" s="16" t="s">
        <v>28</v>
      </c>
      <c r="Z100" s="16" t="s">
        <v>300</v>
      </c>
      <c r="AA100" s="45" t="s">
        <v>123</v>
      </c>
      <c r="AB100" s="53" t="s">
        <v>261</v>
      </c>
      <c r="AC100" s="53" t="s">
        <v>262</v>
      </c>
      <c r="AD100" s="53">
        <v>0</v>
      </c>
      <c r="AE100" s="53">
        <v>4</v>
      </c>
      <c r="AF100" s="45" t="s">
        <v>37</v>
      </c>
      <c r="AG100" s="4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  <c r="AMK100"/>
      <c r="AML100"/>
      <c r="AMM100"/>
    </row>
    <row r="101" spans="1:1027" ht="12.75" customHeight="1" x14ac:dyDescent="0.2">
      <c r="A101" s="48"/>
      <c r="B101" s="48"/>
      <c r="C101" s="48"/>
      <c r="D101" s="52"/>
      <c r="E101" s="17"/>
      <c r="F101" s="129"/>
      <c r="G101" s="102"/>
      <c r="H101" s="16" t="s">
        <v>102</v>
      </c>
      <c r="I101" s="16" t="s">
        <v>336</v>
      </c>
      <c r="J101" s="102"/>
      <c r="K101" s="45" t="s">
        <v>249</v>
      </c>
      <c r="L101" s="47">
        <v>1560</v>
      </c>
      <c r="M101" s="31">
        <f t="shared" si="68"/>
        <v>1560</v>
      </c>
      <c r="N101" s="31"/>
      <c r="O101" s="31"/>
      <c r="P101" s="93"/>
      <c r="Q101" s="90"/>
      <c r="R101" s="90"/>
      <c r="S101" s="60">
        <v>3</v>
      </c>
      <c r="T101" s="79" t="str">
        <f t="shared" si="69"/>
        <v>Active errors</v>
      </c>
      <c r="U101" s="68" t="s">
        <v>389</v>
      </c>
      <c r="V101" s="47">
        <v>35</v>
      </c>
      <c r="W101" s="87"/>
      <c r="X101" s="16" t="s">
        <v>102</v>
      </c>
      <c r="Y101" s="16" t="s">
        <v>28</v>
      </c>
      <c r="Z101" s="16" t="s">
        <v>301</v>
      </c>
      <c r="AA101" s="45" t="s">
        <v>123</v>
      </c>
      <c r="AB101" s="53" t="s">
        <v>261</v>
      </c>
      <c r="AC101" s="53" t="s">
        <v>262</v>
      </c>
      <c r="AD101" s="53">
        <v>0</v>
      </c>
      <c r="AE101" s="53">
        <v>4</v>
      </c>
      <c r="AF101" s="45" t="s">
        <v>37</v>
      </c>
      <c r="AG101" s="4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  <c r="AMK101"/>
      <c r="AML101"/>
      <c r="AMM101"/>
    </row>
    <row r="102" spans="1:1027" s="4" customFormat="1" ht="12.75" customHeight="1" x14ac:dyDescent="0.2">
      <c r="A102" s="48"/>
      <c r="B102" s="48"/>
      <c r="C102" s="16"/>
      <c r="D102" s="52"/>
      <c r="E102" s="17"/>
      <c r="F102" s="129"/>
      <c r="G102" s="102"/>
      <c r="H102" s="16" t="s">
        <v>99</v>
      </c>
      <c r="I102" s="16" t="s">
        <v>337</v>
      </c>
      <c r="J102" s="102"/>
      <c r="K102" s="45" t="s">
        <v>250</v>
      </c>
      <c r="L102" s="47">
        <v>1570</v>
      </c>
      <c r="M102" s="31">
        <f t="shared" si="68"/>
        <v>1570</v>
      </c>
      <c r="N102" s="31"/>
      <c r="O102" s="31"/>
      <c r="P102" s="94"/>
      <c r="Q102" s="91"/>
      <c r="R102" s="91"/>
      <c r="S102" s="60">
        <v>4</v>
      </c>
      <c r="T102" s="79" t="str">
        <f t="shared" si="69"/>
        <v>Highest error severity</v>
      </c>
      <c r="U102" s="68" t="s">
        <v>390</v>
      </c>
      <c r="V102" s="47">
        <v>36</v>
      </c>
      <c r="W102" s="88"/>
      <c r="X102" s="16" t="s">
        <v>99</v>
      </c>
      <c r="Y102" s="16" t="s">
        <v>28</v>
      </c>
      <c r="Z102" s="16" t="s">
        <v>298</v>
      </c>
      <c r="AA102" s="45" t="s">
        <v>121</v>
      </c>
      <c r="AB102" s="53">
        <v>0</v>
      </c>
      <c r="AC102" s="53">
        <v>20</v>
      </c>
      <c r="AD102" s="53">
        <v>0</v>
      </c>
      <c r="AE102" s="53">
        <v>1</v>
      </c>
      <c r="AF102" s="45" t="s">
        <v>37</v>
      </c>
      <c r="AG102" s="6"/>
    </row>
    <row r="103" spans="1:1027" s="4" customFormat="1" ht="12.75" customHeight="1" x14ac:dyDescent="0.2">
      <c r="A103" s="48"/>
      <c r="B103" s="48"/>
      <c r="C103" s="16"/>
      <c r="D103" s="52"/>
      <c r="E103" s="17"/>
      <c r="F103" s="129"/>
      <c r="G103" s="102"/>
      <c r="H103" s="16" t="s">
        <v>106</v>
      </c>
      <c r="I103" s="16" t="s">
        <v>338</v>
      </c>
      <c r="J103" s="102"/>
      <c r="K103" s="45" t="s">
        <v>251</v>
      </c>
      <c r="L103" s="47">
        <v>1580</v>
      </c>
      <c r="M103" s="31">
        <f t="shared" si="68"/>
        <v>1580</v>
      </c>
      <c r="N103" s="31"/>
      <c r="O103" s="31"/>
      <c r="P103" s="92" t="s">
        <v>28</v>
      </c>
      <c r="Q103" s="89" t="s">
        <v>329</v>
      </c>
      <c r="R103" s="89">
        <v>1</v>
      </c>
      <c r="S103" s="60">
        <v>9</v>
      </c>
      <c r="T103" s="79" t="str">
        <f t="shared" si="69"/>
        <v>Input reserve s8 1</v>
      </c>
      <c r="U103" s="68" t="s">
        <v>391</v>
      </c>
      <c r="V103" s="47">
        <v>37</v>
      </c>
      <c r="W103" s="86" t="s">
        <v>316</v>
      </c>
      <c r="X103" s="16" t="s">
        <v>106</v>
      </c>
      <c r="Y103" s="16" t="s">
        <v>28</v>
      </c>
      <c r="Z103" s="16" t="s">
        <v>305</v>
      </c>
      <c r="AA103" s="45" t="s">
        <v>121</v>
      </c>
      <c r="AB103" s="53" t="s">
        <v>310</v>
      </c>
      <c r="AC103" s="53" t="s">
        <v>311</v>
      </c>
      <c r="AD103" s="53">
        <v>0</v>
      </c>
      <c r="AE103" s="53">
        <v>1</v>
      </c>
      <c r="AF103" s="45" t="s">
        <v>37</v>
      </c>
      <c r="AG103" s="6"/>
    </row>
    <row r="104" spans="1:1027" s="4" customFormat="1" ht="12.75" customHeight="1" x14ac:dyDescent="0.2">
      <c r="A104" s="48"/>
      <c r="B104" s="48"/>
      <c r="C104" s="16"/>
      <c r="D104" s="52"/>
      <c r="E104" s="17"/>
      <c r="F104" s="129"/>
      <c r="G104" s="102"/>
      <c r="H104" s="16" t="s">
        <v>107</v>
      </c>
      <c r="I104" s="16" t="s">
        <v>339</v>
      </c>
      <c r="J104" s="102"/>
      <c r="K104" s="45" t="s">
        <v>252</v>
      </c>
      <c r="L104" s="47">
        <v>1590</v>
      </c>
      <c r="M104" s="31">
        <f t="shared" si="68"/>
        <v>1590</v>
      </c>
      <c r="N104" s="31"/>
      <c r="O104" s="31"/>
      <c r="P104" s="93"/>
      <c r="Q104" s="90"/>
      <c r="R104" s="90"/>
      <c r="S104" s="60">
        <v>10</v>
      </c>
      <c r="T104" s="79" t="str">
        <f t="shared" si="69"/>
        <v>Input reserve s8 2</v>
      </c>
      <c r="U104" s="68" t="s">
        <v>392</v>
      </c>
      <c r="V104" s="47">
        <v>38</v>
      </c>
      <c r="W104" s="87"/>
      <c r="X104" s="16" t="s">
        <v>107</v>
      </c>
      <c r="Y104" s="16" t="s">
        <v>28</v>
      </c>
      <c r="Z104" s="16" t="s">
        <v>306</v>
      </c>
      <c r="AA104" s="45" t="s">
        <v>121</v>
      </c>
      <c r="AB104" s="53" t="s">
        <v>310</v>
      </c>
      <c r="AC104" s="53" t="s">
        <v>311</v>
      </c>
      <c r="AD104" s="53">
        <v>0</v>
      </c>
      <c r="AE104" s="53">
        <v>1</v>
      </c>
      <c r="AF104" s="45" t="s">
        <v>37</v>
      </c>
      <c r="AG104" s="6"/>
    </row>
    <row r="105" spans="1:1027" s="4" customFormat="1" ht="12.75" customHeight="1" x14ac:dyDescent="0.2">
      <c r="A105" s="48"/>
      <c r="B105" s="48"/>
      <c r="C105" s="16"/>
      <c r="D105" s="52"/>
      <c r="E105" s="17"/>
      <c r="F105" s="129"/>
      <c r="G105" s="102"/>
      <c r="H105" s="16" t="s">
        <v>108</v>
      </c>
      <c r="I105" s="16" t="s">
        <v>340</v>
      </c>
      <c r="J105" s="102"/>
      <c r="K105" s="45" t="s">
        <v>254</v>
      </c>
      <c r="L105" s="47">
        <v>1600</v>
      </c>
      <c r="M105" s="31">
        <f t="shared" si="68"/>
        <v>1600</v>
      </c>
      <c r="N105" s="31"/>
      <c r="O105" s="31"/>
      <c r="P105" s="93"/>
      <c r="Q105" s="90"/>
      <c r="R105" s="90"/>
      <c r="S105" s="60">
        <v>11</v>
      </c>
      <c r="T105" s="79" t="str">
        <f t="shared" si="69"/>
        <v>Input reserve s8 3</v>
      </c>
      <c r="U105" s="68" t="s">
        <v>393</v>
      </c>
      <c r="V105" s="47">
        <v>39</v>
      </c>
      <c r="W105" s="87"/>
      <c r="X105" s="16" t="s">
        <v>108</v>
      </c>
      <c r="Y105" s="16" t="s">
        <v>28</v>
      </c>
      <c r="Z105" s="16" t="s">
        <v>307</v>
      </c>
      <c r="AA105" s="45" t="s">
        <v>121</v>
      </c>
      <c r="AB105" s="53" t="s">
        <v>310</v>
      </c>
      <c r="AC105" s="53" t="s">
        <v>311</v>
      </c>
      <c r="AD105" s="53">
        <v>0</v>
      </c>
      <c r="AE105" s="53">
        <v>1</v>
      </c>
      <c r="AF105" s="45" t="s">
        <v>37</v>
      </c>
      <c r="AG105" s="6"/>
    </row>
    <row r="106" spans="1:1027" s="4" customFormat="1" ht="12.75" customHeight="1" x14ac:dyDescent="0.2">
      <c r="A106" s="48"/>
      <c r="B106" s="48"/>
      <c r="C106" s="16"/>
      <c r="D106" s="52"/>
      <c r="E106" s="17"/>
      <c r="F106" s="129"/>
      <c r="G106" s="102"/>
      <c r="H106" s="16" t="s">
        <v>109</v>
      </c>
      <c r="I106" s="16" t="s">
        <v>341</v>
      </c>
      <c r="J106" s="102"/>
      <c r="K106" s="45" t="s">
        <v>253</v>
      </c>
      <c r="L106" s="47">
        <v>1610</v>
      </c>
      <c r="M106" s="31">
        <f t="shared" si="68"/>
        <v>1610</v>
      </c>
      <c r="N106" s="31"/>
      <c r="O106" s="31"/>
      <c r="P106" s="93"/>
      <c r="Q106" s="90"/>
      <c r="R106" s="90"/>
      <c r="S106" s="60">
        <v>12</v>
      </c>
      <c r="T106" s="79" t="str">
        <f t="shared" si="69"/>
        <v>Input reserve s8 4</v>
      </c>
      <c r="U106" s="68" t="s">
        <v>394</v>
      </c>
      <c r="V106" s="47">
        <v>40</v>
      </c>
      <c r="W106" s="87"/>
      <c r="X106" s="16" t="s">
        <v>109</v>
      </c>
      <c r="Y106" s="16" t="s">
        <v>28</v>
      </c>
      <c r="Z106" s="16" t="s">
        <v>308</v>
      </c>
      <c r="AA106" s="45" t="s">
        <v>121</v>
      </c>
      <c r="AB106" s="53" t="s">
        <v>310</v>
      </c>
      <c r="AC106" s="53" t="s">
        <v>311</v>
      </c>
      <c r="AD106" s="53">
        <v>0</v>
      </c>
      <c r="AE106" s="53">
        <v>1</v>
      </c>
      <c r="AF106" s="45" t="s">
        <v>37</v>
      </c>
      <c r="AG106" s="6"/>
    </row>
    <row r="107" spans="1:1027" s="4" customFormat="1" ht="12.75" customHeight="1" x14ac:dyDescent="0.2">
      <c r="A107" s="48"/>
      <c r="B107" s="48"/>
      <c r="C107" s="16"/>
      <c r="D107" s="52"/>
      <c r="E107" s="17"/>
      <c r="F107" s="129"/>
      <c r="G107" s="102"/>
      <c r="H107" s="16" t="s">
        <v>330</v>
      </c>
      <c r="I107" s="16" t="s">
        <v>342</v>
      </c>
      <c r="J107" s="102"/>
      <c r="K107" s="45" t="s">
        <v>255</v>
      </c>
      <c r="L107" s="47">
        <v>1620</v>
      </c>
      <c r="M107" s="31">
        <f t="shared" si="68"/>
        <v>1620</v>
      </c>
      <c r="N107" s="31"/>
      <c r="O107" s="31"/>
      <c r="P107" s="93"/>
      <c r="Q107" s="90"/>
      <c r="R107" s="90"/>
      <c r="S107" s="60">
        <v>13</v>
      </c>
      <c r="T107" s="79" t="str">
        <f t="shared" si="69"/>
        <v>Input reserve s8 5</v>
      </c>
      <c r="U107" s="68" t="s">
        <v>395</v>
      </c>
      <c r="V107" s="47">
        <v>41</v>
      </c>
      <c r="W107" s="87"/>
      <c r="X107" s="16" t="s">
        <v>330</v>
      </c>
      <c r="Y107" s="72" t="s">
        <v>28</v>
      </c>
      <c r="Z107" s="16" t="s">
        <v>331</v>
      </c>
      <c r="AA107" s="45" t="s">
        <v>121</v>
      </c>
      <c r="AB107" s="53" t="s">
        <v>310</v>
      </c>
      <c r="AC107" s="53" t="s">
        <v>311</v>
      </c>
      <c r="AD107" s="53">
        <v>0</v>
      </c>
      <c r="AE107" s="53">
        <v>1</v>
      </c>
      <c r="AF107" s="45" t="s">
        <v>37</v>
      </c>
      <c r="AG107" s="6"/>
    </row>
    <row r="108" spans="1:1027" s="4" customFormat="1" ht="12.75" customHeight="1" x14ac:dyDescent="0.2">
      <c r="A108" s="48"/>
      <c r="B108" s="48"/>
      <c r="C108" s="16"/>
      <c r="D108" s="52"/>
      <c r="E108" s="17"/>
      <c r="F108" s="129"/>
      <c r="G108" s="102"/>
      <c r="H108" s="16" t="s">
        <v>332</v>
      </c>
      <c r="I108" s="16" t="s">
        <v>343</v>
      </c>
      <c r="J108" s="102"/>
      <c r="K108" s="45" t="s">
        <v>256</v>
      </c>
      <c r="L108" s="47">
        <v>1630</v>
      </c>
      <c r="M108" s="31">
        <f t="shared" si="68"/>
        <v>1630</v>
      </c>
      <c r="N108" s="31"/>
      <c r="O108" s="31"/>
      <c r="P108" s="93"/>
      <c r="Q108" s="90"/>
      <c r="R108" s="90"/>
      <c r="S108" s="60">
        <v>14</v>
      </c>
      <c r="T108" s="79" t="str">
        <f t="shared" si="69"/>
        <v>Input reserve s16 1</v>
      </c>
      <c r="U108" s="68" t="s">
        <v>396</v>
      </c>
      <c r="V108" s="47">
        <v>42</v>
      </c>
      <c r="W108" s="87"/>
      <c r="X108" s="16" t="s">
        <v>332</v>
      </c>
      <c r="Y108" s="72" t="s">
        <v>28</v>
      </c>
      <c r="Z108" s="16" t="s">
        <v>333</v>
      </c>
      <c r="AA108" s="45" t="s">
        <v>122</v>
      </c>
      <c r="AB108" s="53" t="s">
        <v>263</v>
      </c>
      <c r="AC108" s="53" t="s">
        <v>264</v>
      </c>
      <c r="AD108" s="53">
        <v>0</v>
      </c>
      <c r="AE108" s="53">
        <v>2</v>
      </c>
      <c r="AF108" s="45" t="s">
        <v>37</v>
      </c>
      <c r="AG108" s="6"/>
    </row>
    <row r="109" spans="1:1027" ht="12.75" customHeight="1" x14ac:dyDescent="0.2">
      <c r="A109" s="48"/>
      <c r="B109" s="48"/>
      <c r="C109" s="48"/>
      <c r="D109" s="52"/>
      <c r="E109" s="17"/>
      <c r="F109" s="129"/>
      <c r="G109" s="102"/>
      <c r="H109" s="16" t="s">
        <v>103</v>
      </c>
      <c r="I109" s="16" t="s">
        <v>344</v>
      </c>
      <c r="J109" s="102"/>
      <c r="K109" s="45" t="s">
        <v>257</v>
      </c>
      <c r="L109" s="47">
        <v>1640</v>
      </c>
      <c r="M109" s="31">
        <f t="shared" si="68"/>
        <v>1640</v>
      </c>
      <c r="N109" s="31"/>
      <c r="O109" s="31"/>
      <c r="P109" s="93"/>
      <c r="Q109" s="90"/>
      <c r="R109" s="90"/>
      <c r="S109" s="60">
        <v>15</v>
      </c>
      <c r="T109" s="79" t="str">
        <f t="shared" si="69"/>
        <v>Input reserve s32 1</v>
      </c>
      <c r="U109" s="68" t="s">
        <v>397</v>
      </c>
      <c r="V109" s="47">
        <v>43</v>
      </c>
      <c r="W109" s="87"/>
      <c r="X109" s="16" t="s">
        <v>103</v>
      </c>
      <c r="Y109" s="16" t="s">
        <v>28</v>
      </c>
      <c r="Z109" s="16" t="s">
        <v>302</v>
      </c>
      <c r="AA109" s="45" t="s">
        <v>123</v>
      </c>
      <c r="AB109" s="53" t="s">
        <v>261</v>
      </c>
      <c r="AC109" s="53" t="s">
        <v>262</v>
      </c>
      <c r="AD109" s="53">
        <v>0</v>
      </c>
      <c r="AE109" s="53">
        <v>4</v>
      </c>
      <c r="AF109" s="45" t="s">
        <v>37</v>
      </c>
      <c r="AG109" s="4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  <c r="AMK109"/>
      <c r="AML109"/>
      <c r="AMM109"/>
    </row>
    <row r="110" spans="1:1027" ht="12.75" customHeight="1" x14ac:dyDescent="0.2">
      <c r="A110" s="48"/>
      <c r="B110" s="48"/>
      <c r="C110" s="48"/>
      <c r="D110" s="52"/>
      <c r="E110" s="17"/>
      <c r="F110" s="129"/>
      <c r="G110" s="102"/>
      <c r="H110" s="16" t="s">
        <v>104</v>
      </c>
      <c r="I110" s="16" t="s">
        <v>345</v>
      </c>
      <c r="J110" s="102"/>
      <c r="K110" s="45" t="s">
        <v>258</v>
      </c>
      <c r="L110" s="47">
        <v>1650</v>
      </c>
      <c r="M110" s="31">
        <f t="shared" si="68"/>
        <v>1650</v>
      </c>
      <c r="N110" s="31"/>
      <c r="O110" s="31"/>
      <c r="P110" s="93"/>
      <c r="Q110" s="90"/>
      <c r="R110" s="90"/>
      <c r="S110" s="60">
        <v>16</v>
      </c>
      <c r="T110" s="79" t="str">
        <f t="shared" si="69"/>
        <v>Input reserve s32 2</v>
      </c>
      <c r="U110" s="68" t="s">
        <v>398</v>
      </c>
      <c r="V110" s="47">
        <v>44</v>
      </c>
      <c r="W110" s="87"/>
      <c r="X110" s="16" t="s">
        <v>104</v>
      </c>
      <c r="Y110" s="16" t="s">
        <v>28</v>
      </c>
      <c r="Z110" s="16" t="s">
        <v>303</v>
      </c>
      <c r="AA110" s="45" t="s">
        <v>123</v>
      </c>
      <c r="AB110" s="53" t="s">
        <v>261</v>
      </c>
      <c r="AC110" s="53" t="s">
        <v>262</v>
      </c>
      <c r="AD110" s="53">
        <v>0</v>
      </c>
      <c r="AE110" s="53">
        <v>4</v>
      </c>
      <c r="AF110" s="45" t="s">
        <v>37</v>
      </c>
      <c r="AG110" s="4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  <c r="AMJ110"/>
      <c r="AMK110"/>
      <c r="AML110"/>
      <c r="AMM110"/>
    </row>
    <row r="111" spans="1:1027" s="4" customFormat="1" ht="12.75" customHeight="1" x14ac:dyDescent="0.2">
      <c r="A111" s="48"/>
      <c r="B111" s="48"/>
      <c r="C111" s="16"/>
      <c r="D111" s="52"/>
      <c r="E111" s="17">
        <v>1</v>
      </c>
      <c r="F111" s="129"/>
      <c r="G111" s="102"/>
      <c r="H111" s="16" t="s">
        <v>105</v>
      </c>
      <c r="I111" s="16" t="s">
        <v>346</v>
      </c>
      <c r="J111" s="102"/>
      <c r="K111" s="45" t="s">
        <v>259</v>
      </c>
      <c r="L111" s="47">
        <v>1660</v>
      </c>
      <c r="M111" s="31">
        <f t="shared" si="68"/>
        <v>1660</v>
      </c>
      <c r="N111" s="31"/>
      <c r="O111" s="31"/>
      <c r="P111" s="93"/>
      <c r="Q111" s="90"/>
      <c r="R111" s="90"/>
      <c r="S111" s="60">
        <v>17</v>
      </c>
      <c r="T111" s="79" t="str">
        <f t="shared" si="69"/>
        <v>Input reserve s32 3</v>
      </c>
      <c r="U111" s="68" t="s">
        <v>399</v>
      </c>
      <c r="V111" s="47">
        <v>45</v>
      </c>
      <c r="W111" s="87"/>
      <c r="X111" s="16" t="s">
        <v>105</v>
      </c>
      <c r="Y111" s="16" t="s">
        <v>28</v>
      </c>
      <c r="Z111" s="16" t="s">
        <v>304</v>
      </c>
      <c r="AA111" s="45" t="s">
        <v>123</v>
      </c>
      <c r="AB111" s="53" t="s">
        <v>261</v>
      </c>
      <c r="AC111" s="53" t="s">
        <v>262</v>
      </c>
      <c r="AD111" s="53">
        <v>0</v>
      </c>
      <c r="AE111" s="53">
        <v>4</v>
      </c>
      <c r="AF111" s="45" t="s">
        <v>37</v>
      </c>
      <c r="AG111" s="6"/>
    </row>
    <row r="112" spans="1:1027" s="4" customFormat="1" ht="12.75" customHeight="1" x14ac:dyDescent="0.2">
      <c r="A112" s="48"/>
      <c r="B112" s="48"/>
      <c r="C112" s="16"/>
      <c r="D112" s="52"/>
      <c r="E112" s="17"/>
      <c r="F112" s="129"/>
      <c r="G112" s="102"/>
      <c r="H112" s="16" t="s">
        <v>96</v>
      </c>
      <c r="I112" s="16" t="s">
        <v>347</v>
      </c>
      <c r="J112" s="102"/>
      <c r="K112" s="45" t="s">
        <v>260</v>
      </c>
      <c r="L112" s="47">
        <v>1670</v>
      </c>
      <c r="M112" s="31">
        <f t="shared" si="68"/>
        <v>1670</v>
      </c>
      <c r="N112" s="31"/>
      <c r="O112" s="31"/>
      <c r="P112" s="93"/>
      <c r="Q112" s="90"/>
      <c r="R112" s="90"/>
      <c r="S112" s="60">
        <v>18</v>
      </c>
      <c r="T112" s="79" t="str">
        <f t="shared" si="69"/>
        <v>Input reserve f32 1</v>
      </c>
      <c r="U112" s="68" t="s">
        <v>400</v>
      </c>
      <c r="V112" s="47">
        <v>46</v>
      </c>
      <c r="W112" s="87"/>
      <c r="X112" s="16" t="s">
        <v>96</v>
      </c>
      <c r="Y112" s="16" t="s">
        <v>28</v>
      </c>
      <c r="Z112" s="16" t="s">
        <v>295</v>
      </c>
      <c r="AA112" s="45" t="s">
        <v>124</v>
      </c>
      <c r="AB112" s="53" t="s">
        <v>209</v>
      </c>
      <c r="AC112" s="53" t="s">
        <v>210</v>
      </c>
      <c r="AD112" s="53">
        <v>0</v>
      </c>
      <c r="AE112" s="53">
        <v>4</v>
      </c>
      <c r="AF112" s="45" t="s">
        <v>37</v>
      </c>
      <c r="AG112" s="6"/>
    </row>
    <row r="113" spans="1:33" s="4" customFormat="1" ht="12.75" customHeight="1" x14ac:dyDescent="0.2">
      <c r="A113" s="48"/>
      <c r="B113" s="48"/>
      <c r="C113" s="16"/>
      <c r="D113" s="52"/>
      <c r="E113" s="17"/>
      <c r="F113" s="129"/>
      <c r="G113" s="102"/>
      <c r="H113" s="16" t="s">
        <v>97</v>
      </c>
      <c r="I113" s="16" t="s">
        <v>348</v>
      </c>
      <c r="J113" s="102"/>
      <c r="K113" s="45" t="s">
        <v>350</v>
      </c>
      <c r="L113" s="47">
        <v>1680</v>
      </c>
      <c r="M113" s="31">
        <f t="shared" si="68"/>
        <v>1680</v>
      </c>
      <c r="N113" s="31"/>
      <c r="O113" s="31"/>
      <c r="P113" s="93"/>
      <c r="Q113" s="90"/>
      <c r="R113" s="90"/>
      <c r="S113" s="60">
        <v>19</v>
      </c>
      <c r="T113" s="79" t="str">
        <f t="shared" si="69"/>
        <v>Input reserve f32 2</v>
      </c>
      <c r="U113" s="68" t="s">
        <v>401</v>
      </c>
      <c r="V113" s="47">
        <v>47</v>
      </c>
      <c r="W113" s="87"/>
      <c r="X113" s="16" t="s">
        <v>97</v>
      </c>
      <c r="Y113" s="16" t="s">
        <v>28</v>
      </c>
      <c r="Z113" s="16" t="s">
        <v>296</v>
      </c>
      <c r="AA113" s="45" t="s">
        <v>124</v>
      </c>
      <c r="AB113" s="53" t="s">
        <v>209</v>
      </c>
      <c r="AC113" s="53" t="s">
        <v>210</v>
      </c>
      <c r="AD113" s="53">
        <v>0</v>
      </c>
      <c r="AE113" s="53">
        <v>4</v>
      </c>
      <c r="AF113" s="45" t="s">
        <v>37</v>
      </c>
      <c r="AG113" s="6"/>
    </row>
    <row r="114" spans="1:33" s="4" customFormat="1" ht="12.75" customHeight="1" x14ac:dyDescent="0.2">
      <c r="A114" s="48"/>
      <c r="B114" s="48"/>
      <c r="C114" s="16"/>
      <c r="D114" s="52"/>
      <c r="E114" s="17"/>
      <c r="F114" s="130"/>
      <c r="G114" s="103"/>
      <c r="H114" s="16" t="s">
        <v>98</v>
      </c>
      <c r="I114" s="16" t="s">
        <v>349</v>
      </c>
      <c r="J114" s="103"/>
      <c r="K114" s="45" t="s">
        <v>351</v>
      </c>
      <c r="L114" s="47">
        <v>1690</v>
      </c>
      <c r="M114" s="31">
        <f t="shared" si="68"/>
        <v>1690</v>
      </c>
      <c r="N114" s="31"/>
      <c r="O114" s="31"/>
      <c r="P114" s="94"/>
      <c r="Q114" s="91"/>
      <c r="R114" s="91"/>
      <c r="S114" s="60">
        <v>20</v>
      </c>
      <c r="T114" s="79" t="str">
        <f t="shared" si="69"/>
        <v>Input reserve f32 3</v>
      </c>
      <c r="U114" s="68" t="s">
        <v>402</v>
      </c>
      <c r="V114" s="47">
        <v>48</v>
      </c>
      <c r="W114" s="88"/>
      <c r="X114" s="16" t="s">
        <v>98</v>
      </c>
      <c r="Y114" s="16" t="s">
        <v>28</v>
      </c>
      <c r="Z114" s="16" t="s">
        <v>297</v>
      </c>
      <c r="AA114" s="45" t="s">
        <v>124</v>
      </c>
      <c r="AB114" s="53" t="s">
        <v>209</v>
      </c>
      <c r="AC114" s="53" t="s">
        <v>210</v>
      </c>
      <c r="AD114" s="53">
        <v>0</v>
      </c>
      <c r="AE114" s="53">
        <v>4</v>
      </c>
      <c r="AF114" s="45" t="s">
        <v>37</v>
      </c>
      <c r="AG114" s="6"/>
    </row>
    <row r="115" spans="1:33" x14ac:dyDescent="0.2">
      <c r="F115" s="134" t="s">
        <v>409</v>
      </c>
      <c r="G115" s="101" t="s">
        <v>206</v>
      </c>
      <c r="H115" s="101" t="s">
        <v>44</v>
      </c>
      <c r="I115" s="101" t="s">
        <v>45</v>
      </c>
      <c r="J115" s="101">
        <v>0</v>
      </c>
      <c r="K115" s="101">
        <v>10</v>
      </c>
      <c r="L115" s="47">
        <v>5000</v>
      </c>
      <c r="M115" s="31">
        <f>L115</f>
        <v>5000</v>
      </c>
      <c r="N115" s="31"/>
      <c r="O115" s="31"/>
      <c r="P115" s="92" t="s">
        <v>28</v>
      </c>
      <c r="Q115" s="89" t="s">
        <v>29</v>
      </c>
      <c r="R115" s="89">
        <v>1</v>
      </c>
      <c r="S115" s="60">
        <v>8</v>
      </c>
      <c r="T115" s="101" t="s">
        <v>44</v>
      </c>
      <c r="U115" s="89">
        <v>0</v>
      </c>
      <c r="V115" s="47">
        <v>80</v>
      </c>
      <c r="W115" s="86" t="s">
        <v>314</v>
      </c>
      <c r="X115" s="16" t="s">
        <v>143</v>
      </c>
      <c r="Y115" s="16" t="s">
        <v>28</v>
      </c>
      <c r="Z115" s="101" t="s">
        <v>265</v>
      </c>
      <c r="AA115" s="45" t="s">
        <v>122</v>
      </c>
      <c r="AB115" s="53">
        <v>10</v>
      </c>
      <c r="AC115" s="53">
        <v>1000</v>
      </c>
      <c r="AD115" s="53">
        <v>100</v>
      </c>
      <c r="AE115" s="53">
        <v>2</v>
      </c>
      <c r="AF115" s="45" t="s">
        <v>205</v>
      </c>
    </row>
    <row r="116" spans="1:33" x14ac:dyDescent="0.2">
      <c r="F116" s="135"/>
      <c r="G116" s="102"/>
      <c r="H116" s="102"/>
      <c r="I116" s="102"/>
      <c r="J116" s="102"/>
      <c r="K116" s="102"/>
      <c r="L116" s="47">
        <v>5010</v>
      </c>
      <c r="M116" s="31">
        <f t="shared" ref="M116:M180" si="70">L116</f>
        <v>5010</v>
      </c>
      <c r="N116" s="31"/>
      <c r="O116" s="31"/>
      <c r="P116" s="93"/>
      <c r="Q116" s="90"/>
      <c r="R116" s="90"/>
      <c r="S116" s="60">
        <v>9</v>
      </c>
      <c r="T116" s="102"/>
      <c r="U116" s="90"/>
      <c r="V116" s="47">
        <v>81</v>
      </c>
      <c r="W116" s="87"/>
      <c r="X116" s="16" t="s">
        <v>144</v>
      </c>
      <c r="Y116" s="16" t="s">
        <v>28</v>
      </c>
      <c r="Z116" s="102"/>
      <c r="AA116" s="45" t="s">
        <v>122</v>
      </c>
      <c r="AB116" s="53">
        <v>10</v>
      </c>
      <c r="AC116" s="53">
        <v>1000</v>
      </c>
      <c r="AD116" s="53">
        <v>100</v>
      </c>
      <c r="AE116" s="53">
        <v>2</v>
      </c>
      <c r="AF116" s="45" t="s">
        <v>205</v>
      </c>
    </row>
    <row r="117" spans="1:33" x14ac:dyDescent="0.2">
      <c r="F117" s="135"/>
      <c r="G117" s="102"/>
      <c r="H117" s="102"/>
      <c r="I117" s="102"/>
      <c r="J117" s="102"/>
      <c r="K117" s="102"/>
      <c r="L117" s="47">
        <v>5020</v>
      </c>
      <c r="M117" s="31">
        <f t="shared" si="70"/>
        <v>5020</v>
      </c>
      <c r="N117" s="31"/>
      <c r="O117" s="31"/>
      <c r="P117" s="93"/>
      <c r="Q117" s="90"/>
      <c r="R117" s="90"/>
      <c r="S117" s="60">
        <v>10</v>
      </c>
      <c r="T117" s="102"/>
      <c r="U117" s="90"/>
      <c r="V117" s="47">
        <v>82</v>
      </c>
      <c r="W117" s="87"/>
      <c r="X117" s="16" t="s">
        <v>145</v>
      </c>
      <c r="Y117" s="16" t="s">
        <v>28</v>
      </c>
      <c r="Z117" s="102"/>
      <c r="AA117" s="45" t="s">
        <v>124</v>
      </c>
      <c r="AB117" s="53">
        <v>10</v>
      </c>
      <c r="AC117" s="53">
        <v>300</v>
      </c>
      <c r="AD117" s="53">
        <v>20</v>
      </c>
      <c r="AE117" s="53">
        <v>4</v>
      </c>
      <c r="AF117" s="45" t="s">
        <v>205</v>
      </c>
    </row>
    <row r="118" spans="1:33" x14ac:dyDescent="0.2">
      <c r="F118" s="135"/>
      <c r="G118" s="102"/>
      <c r="H118" s="102"/>
      <c r="I118" s="102"/>
      <c r="J118" s="102"/>
      <c r="K118" s="102"/>
      <c r="L118" s="47">
        <v>5030</v>
      </c>
      <c r="M118" s="31">
        <f t="shared" si="70"/>
        <v>5030</v>
      </c>
      <c r="N118" s="31"/>
      <c r="O118" s="31"/>
      <c r="P118" s="93"/>
      <c r="Q118" s="90"/>
      <c r="R118" s="90"/>
      <c r="S118" s="60">
        <v>11</v>
      </c>
      <c r="T118" s="102"/>
      <c r="U118" s="90"/>
      <c r="V118" s="47">
        <v>83</v>
      </c>
      <c r="W118" s="87"/>
      <c r="X118" s="16" t="s">
        <v>146</v>
      </c>
      <c r="Y118" s="16" t="s">
        <v>28</v>
      </c>
      <c r="Z118" s="102"/>
      <c r="AA118" s="45" t="s">
        <v>124</v>
      </c>
      <c r="AB118" s="53">
        <v>1</v>
      </c>
      <c r="AC118" s="53">
        <v>86400</v>
      </c>
      <c r="AD118" s="53">
        <v>1200</v>
      </c>
      <c r="AE118" s="53">
        <v>4</v>
      </c>
      <c r="AF118" s="45" t="s">
        <v>205</v>
      </c>
    </row>
    <row r="119" spans="1:33" x14ac:dyDescent="0.2">
      <c r="F119" s="135"/>
      <c r="G119" s="102"/>
      <c r="H119" s="102"/>
      <c r="I119" s="102"/>
      <c r="J119" s="102"/>
      <c r="K119" s="102"/>
      <c r="L119" s="47">
        <v>5040</v>
      </c>
      <c r="M119" s="31">
        <f t="shared" si="70"/>
        <v>5040</v>
      </c>
      <c r="N119" s="31"/>
      <c r="O119" s="31"/>
      <c r="P119" s="94"/>
      <c r="Q119" s="91"/>
      <c r="R119" s="91"/>
      <c r="S119" s="60">
        <v>12</v>
      </c>
      <c r="T119" s="102"/>
      <c r="U119" s="90"/>
      <c r="V119" s="47">
        <v>84</v>
      </c>
      <c r="W119" s="88"/>
      <c r="X119" s="16" t="s">
        <v>147</v>
      </c>
      <c r="Y119" s="16" t="s">
        <v>28</v>
      </c>
      <c r="Z119" s="102"/>
      <c r="AA119" s="45" t="s">
        <v>124</v>
      </c>
      <c r="AB119" s="53">
        <v>3</v>
      </c>
      <c r="AC119" s="53">
        <v>2000</v>
      </c>
      <c r="AD119" s="53">
        <v>30</v>
      </c>
      <c r="AE119" s="53">
        <v>4</v>
      </c>
      <c r="AF119" s="45" t="s">
        <v>205</v>
      </c>
    </row>
    <row r="120" spans="1:33" s="4" customFormat="1" ht="12.75" customHeight="1" x14ac:dyDescent="0.2">
      <c r="A120" s="48"/>
      <c r="B120" s="48"/>
      <c r="C120" s="48"/>
      <c r="D120" s="46">
        <v>2810</v>
      </c>
      <c r="E120" s="49">
        <v>0</v>
      </c>
      <c r="F120" s="135"/>
      <c r="G120" s="102"/>
      <c r="H120" s="102"/>
      <c r="I120" s="102"/>
      <c r="J120" s="102"/>
      <c r="K120" s="102"/>
      <c r="L120" s="47">
        <v>5050</v>
      </c>
      <c r="M120" s="31">
        <f t="shared" si="70"/>
        <v>5050</v>
      </c>
      <c r="N120" s="31"/>
      <c r="O120" s="31"/>
      <c r="P120" s="89" t="s">
        <v>28</v>
      </c>
      <c r="Q120" s="89" t="s">
        <v>207</v>
      </c>
      <c r="R120" s="89">
        <v>1</v>
      </c>
      <c r="S120" s="60">
        <v>7</v>
      </c>
      <c r="T120" s="102"/>
      <c r="U120" s="90"/>
      <c r="V120" s="47">
        <v>85</v>
      </c>
      <c r="W120" s="86" t="s">
        <v>312</v>
      </c>
      <c r="X120" s="16" t="s">
        <v>126</v>
      </c>
      <c r="Y120" s="16" t="s">
        <v>28</v>
      </c>
      <c r="Z120" s="102"/>
      <c r="AA120" s="45" t="s">
        <v>121</v>
      </c>
      <c r="AB120" s="53">
        <v>0</v>
      </c>
      <c r="AC120" s="53">
        <v>1</v>
      </c>
      <c r="AD120" s="53">
        <v>0</v>
      </c>
      <c r="AE120" s="53">
        <v>1</v>
      </c>
      <c r="AF120" s="45" t="s">
        <v>205</v>
      </c>
    </row>
    <row r="121" spans="1:33" x14ac:dyDescent="0.2">
      <c r="F121" s="135"/>
      <c r="G121" s="102"/>
      <c r="H121" s="102"/>
      <c r="I121" s="102"/>
      <c r="J121" s="102"/>
      <c r="K121" s="102"/>
      <c r="L121" s="47">
        <v>5060</v>
      </c>
      <c r="M121" s="31">
        <f t="shared" si="70"/>
        <v>5060</v>
      </c>
      <c r="N121" s="31"/>
      <c r="O121" s="31"/>
      <c r="P121" s="90"/>
      <c r="Q121" s="90"/>
      <c r="R121" s="90"/>
      <c r="S121" s="60">
        <v>8</v>
      </c>
      <c r="T121" s="102"/>
      <c r="U121" s="90"/>
      <c r="V121" s="47">
        <v>86</v>
      </c>
      <c r="W121" s="87"/>
      <c r="X121" s="16" t="s">
        <v>131</v>
      </c>
      <c r="Y121" s="16" t="s">
        <v>28</v>
      </c>
      <c r="Z121" s="102"/>
      <c r="AA121" s="45" t="s">
        <v>122</v>
      </c>
      <c r="AB121" s="53">
        <v>0</v>
      </c>
      <c r="AC121" s="53">
        <v>600</v>
      </c>
      <c r="AD121" s="53">
        <v>5</v>
      </c>
      <c r="AE121" s="53">
        <v>2</v>
      </c>
      <c r="AF121" s="45" t="s">
        <v>205</v>
      </c>
    </row>
    <row r="122" spans="1:33" x14ac:dyDescent="0.2">
      <c r="F122" s="135"/>
      <c r="G122" s="102"/>
      <c r="H122" s="102"/>
      <c r="I122" s="102"/>
      <c r="J122" s="102"/>
      <c r="K122" s="102"/>
      <c r="L122" s="47">
        <v>5070</v>
      </c>
      <c r="M122" s="31">
        <f t="shared" si="70"/>
        <v>5070</v>
      </c>
      <c r="N122" s="31"/>
      <c r="O122" s="31"/>
      <c r="P122" s="90"/>
      <c r="Q122" s="90"/>
      <c r="R122" s="90"/>
      <c r="S122" s="60">
        <v>9</v>
      </c>
      <c r="T122" s="102"/>
      <c r="U122" s="90"/>
      <c r="V122" s="47">
        <v>87</v>
      </c>
      <c r="W122" s="87"/>
      <c r="X122" s="16" t="s">
        <v>132</v>
      </c>
      <c r="Y122" s="16" t="s">
        <v>28</v>
      </c>
      <c r="Z122" s="102"/>
      <c r="AA122" s="45" t="s">
        <v>122</v>
      </c>
      <c r="AB122" s="53">
        <v>5</v>
      </c>
      <c r="AC122" s="53">
        <v>600</v>
      </c>
      <c r="AD122" s="53">
        <v>10</v>
      </c>
      <c r="AE122" s="53">
        <v>2</v>
      </c>
      <c r="AF122" s="45" t="s">
        <v>205</v>
      </c>
    </row>
    <row r="123" spans="1:33" x14ac:dyDescent="0.2">
      <c r="F123" s="135"/>
      <c r="G123" s="102"/>
      <c r="H123" s="102"/>
      <c r="I123" s="102"/>
      <c r="J123" s="102"/>
      <c r="K123" s="102"/>
      <c r="L123" s="47">
        <v>5080</v>
      </c>
      <c r="M123" s="31">
        <f t="shared" si="70"/>
        <v>5080</v>
      </c>
      <c r="N123" s="31"/>
      <c r="O123" s="31"/>
      <c r="P123" s="91"/>
      <c r="Q123" s="91"/>
      <c r="R123" s="91"/>
      <c r="S123" s="60">
        <v>10</v>
      </c>
      <c r="T123" s="102"/>
      <c r="U123" s="90"/>
      <c r="V123" s="47">
        <v>88</v>
      </c>
      <c r="W123" s="88"/>
      <c r="X123" s="16" t="s">
        <v>183</v>
      </c>
      <c r="Y123" s="16" t="s">
        <v>28</v>
      </c>
      <c r="Z123" s="102"/>
      <c r="AA123" s="45" t="s">
        <v>121</v>
      </c>
      <c r="AB123" s="53">
        <v>0</v>
      </c>
      <c r="AC123" s="53">
        <v>1</v>
      </c>
      <c r="AD123" s="53">
        <v>0</v>
      </c>
      <c r="AE123" s="53">
        <v>1</v>
      </c>
      <c r="AF123" s="45" t="s">
        <v>205</v>
      </c>
    </row>
    <row r="124" spans="1:33" x14ac:dyDescent="0.2">
      <c r="F124" s="135"/>
      <c r="G124" s="102"/>
      <c r="H124" s="102"/>
      <c r="I124" s="102"/>
      <c r="J124" s="102"/>
      <c r="K124" s="102"/>
      <c r="L124" s="47">
        <v>5090</v>
      </c>
      <c r="M124" s="31">
        <f t="shared" si="70"/>
        <v>5090</v>
      </c>
      <c r="N124" s="31"/>
      <c r="O124" s="31"/>
      <c r="P124" s="92" t="s">
        <v>28</v>
      </c>
      <c r="Q124" s="89" t="s">
        <v>323</v>
      </c>
      <c r="R124" s="89">
        <v>1</v>
      </c>
      <c r="S124" s="74">
        <v>2</v>
      </c>
      <c r="T124" s="102"/>
      <c r="U124" s="90"/>
      <c r="V124" s="47">
        <v>89</v>
      </c>
      <c r="W124" s="104" t="s">
        <v>317</v>
      </c>
      <c r="X124" s="16" t="s">
        <v>127</v>
      </c>
      <c r="Y124" s="16"/>
      <c r="Z124" s="102"/>
      <c r="AA124" s="45" t="s">
        <v>123</v>
      </c>
      <c r="AB124" s="53">
        <v>0</v>
      </c>
      <c r="AC124" s="53" t="s">
        <v>262</v>
      </c>
      <c r="AD124" s="53">
        <v>0</v>
      </c>
      <c r="AE124" s="53">
        <v>4</v>
      </c>
      <c r="AF124" s="45" t="s">
        <v>37</v>
      </c>
    </row>
    <row r="125" spans="1:33" x14ac:dyDescent="0.2">
      <c r="F125" s="135"/>
      <c r="G125" s="102"/>
      <c r="H125" s="102"/>
      <c r="I125" s="102"/>
      <c r="J125" s="102"/>
      <c r="K125" s="102"/>
      <c r="L125" s="47">
        <v>5100</v>
      </c>
      <c r="M125" s="31">
        <f t="shared" si="70"/>
        <v>5100</v>
      </c>
      <c r="N125" s="31"/>
      <c r="O125" s="31"/>
      <c r="P125" s="93"/>
      <c r="Q125" s="90"/>
      <c r="R125" s="90"/>
      <c r="S125" s="74">
        <v>3</v>
      </c>
      <c r="T125" s="102"/>
      <c r="U125" s="90"/>
      <c r="V125" s="47">
        <v>90</v>
      </c>
      <c r="W125" s="105"/>
      <c r="X125" s="16" t="s">
        <v>128</v>
      </c>
      <c r="Y125" s="16" t="s">
        <v>28</v>
      </c>
      <c r="Z125" s="102"/>
      <c r="AA125" s="45" t="s">
        <v>123</v>
      </c>
      <c r="AB125" s="53">
        <v>0</v>
      </c>
      <c r="AC125" s="53" t="s">
        <v>262</v>
      </c>
      <c r="AD125" s="53">
        <v>0</v>
      </c>
      <c r="AE125" s="53">
        <v>4</v>
      </c>
      <c r="AF125" s="45" t="s">
        <v>37</v>
      </c>
    </row>
    <row r="126" spans="1:33" x14ac:dyDescent="0.2">
      <c r="F126" s="135"/>
      <c r="G126" s="102"/>
      <c r="H126" s="102"/>
      <c r="I126" s="102"/>
      <c r="J126" s="102"/>
      <c r="K126" s="102"/>
      <c r="L126" s="47">
        <v>5110</v>
      </c>
      <c r="M126" s="31">
        <f t="shared" si="70"/>
        <v>5110</v>
      </c>
      <c r="N126" s="31"/>
      <c r="O126" s="31"/>
      <c r="P126" s="93"/>
      <c r="Q126" s="90"/>
      <c r="R126" s="90"/>
      <c r="S126" s="74">
        <v>4</v>
      </c>
      <c r="T126" s="102"/>
      <c r="U126" s="90"/>
      <c r="V126" s="47">
        <v>91</v>
      </c>
      <c r="W126" s="105"/>
      <c r="X126" s="16" t="s">
        <v>410</v>
      </c>
      <c r="Y126" s="16" t="s">
        <v>28</v>
      </c>
      <c r="Z126" s="102"/>
      <c r="AA126" s="45" t="s">
        <v>123</v>
      </c>
      <c r="AB126" s="53">
        <v>0</v>
      </c>
      <c r="AC126" s="53" t="s">
        <v>262</v>
      </c>
      <c r="AD126" s="53">
        <v>0</v>
      </c>
      <c r="AE126" s="53">
        <v>4</v>
      </c>
      <c r="AF126" s="45" t="s">
        <v>37</v>
      </c>
    </row>
    <row r="127" spans="1:33" x14ac:dyDescent="0.2">
      <c r="F127" s="135"/>
      <c r="G127" s="102"/>
      <c r="H127" s="102"/>
      <c r="I127" s="102"/>
      <c r="J127" s="102"/>
      <c r="K127" s="102"/>
      <c r="L127" s="47">
        <v>5120</v>
      </c>
      <c r="M127" s="31">
        <f t="shared" si="70"/>
        <v>5120</v>
      </c>
      <c r="N127" s="31"/>
      <c r="O127" s="31"/>
      <c r="P127" s="93"/>
      <c r="Q127" s="90"/>
      <c r="R127" s="90"/>
      <c r="S127" s="74">
        <v>5</v>
      </c>
      <c r="T127" s="102"/>
      <c r="U127" s="90"/>
      <c r="V127" s="47">
        <v>92</v>
      </c>
      <c r="W127" s="105"/>
      <c r="X127" s="16" t="s">
        <v>129</v>
      </c>
      <c r="Y127" s="16" t="s">
        <v>28</v>
      </c>
      <c r="Z127" s="102"/>
      <c r="AA127" s="45" t="s">
        <v>122</v>
      </c>
      <c r="AB127" s="53">
        <v>-1</v>
      </c>
      <c r="AC127" s="53" t="s">
        <v>264</v>
      </c>
      <c r="AD127" s="53">
        <v>-1</v>
      </c>
      <c r="AE127" s="53">
        <v>2</v>
      </c>
      <c r="AF127" s="45" t="s">
        <v>37</v>
      </c>
    </row>
    <row r="128" spans="1:33" x14ac:dyDescent="0.2">
      <c r="F128" s="135"/>
      <c r="G128" s="102"/>
      <c r="H128" s="102"/>
      <c r="I128" s="102"/>
      <c r="J128" s="102"/>
      <c r="K128" s="102"/>
      <c r="L128" s="47">
        <v>5130</v>
      </c>
      <c r="M128" s="31">
        <f t="shared" si="70"/>
        <v>5130</v>
      </c>
      <c r="N128" s="31"/>
      <c r="O128" s="31"/>
      <c r="P128" s="93"/>
      <c r="Q128" s="90"/>
      <c r="R128" s="90"/>
      <c r="S128" s="74">
        <v>6</v>
      </c>
      <c r="T128" s="102"/>
      <c r="U128" s="90"/>
      <c r="V128" s="47">
        <v>93</v>
      </c>
      <c r="W128" s="105"/>
      <c r="X128" s="16" t="s">
        <v>133</v>
      </c>
      <c r="Y128" s="16" t="s">
        <v>28</v>
      </c>
      <c r="Z128" s="102"/>
      <c r="AA128" s="45" t="s">
        <v>124</v>
      </c>
      <c r="AB128" s="53">
        <v>0</v>
      </c>
      <c r="AC128" s="53">
        <v>100</v>
      </c>
      <c r="AD128" s="53">
        <v>0</v>
      </c>
      <c r="AE128" s="53">
        <v>4</v>
      </c>
      <c r="AF128" s="45" t="s">
        <v>37</v>
      </c>
    </row>
    <row r="129" spans="6:32" x14ac:dyDescent="0.2">
      <c r="F129" s="135"/>
      <c r="G129" s="102"/>
      <c r="H129" s="102"/>
      <c r="I129" s="102"/>
      <c r="J129" s="102"/>
      <c r="K129" s="102"/>
      <c r="L129" s="47">
        <v>5140</v>
      </c>
      <c r="M129" s="31">
        <f t="shared" si="70"/>
        <v>5140</v>
      </c>
      <c r="N129" s="31"/>
      <c r="O129" s="31"/>
      <c r="P129" s="93"/>
      <c r="Q129" s="90"/>
      <c r="R129" s="90"/>
      <c r="S129" s="74">
        <v>7</v>
      </c>
      <c r="T129" s="102"/>
      <c r="U129" s="90"/>
      <c r="V129" s="47">
        <v>94</v>
      </c>
      <c r="W129" s="105"/>
      <c r="X129" s="16" t="s">
        <v>134</v>
      </c>
      <c r="Y129" s="16" t="s">
        <v>28</v>
      </c>
      <c r="Z129" s="102"/>
      <c r="AA129" s="45" t="s">
        <v>124</v>
      </c>
      <c r="AB129" s="53">
        <v>0</v>
      </c>
      <c r="AC129" s="53">
        <v>1000</v>
      </c>
      <c r="AD129" s="53">
        <v>0</v>
      </c>
      <c r="AE129" s="53">
        <v>4</v>
      </c>
      <c r="AF129" s="45" t="s">
        <v>37</v>
      </c>
    </row>
    <row r="130" spans="6:32" x14ac:dyDescent="0.2">
      <c r="F130" s="135"/>
      <c r="G130" s="102"/>
      <c r="H130" s="102"/>
      <c r="I130" s="102"/>
      <c r="J130" s="102"/>
      <c r="K130" s="102"/>
      <c r="L130" s="47">
        <v>5150</v>
      </c>
      <c r="M130" s="31">
        <f t="shared" si="70"/>
        <v>5150</v>
      </c>
      <c r="N130" s="31"/>
      <c r="O130" s="31"/>
      <c r="P130" s="93"/>
      <c r="Q130" s="90"/>
      <c r="R130" s="90"/>
      <c r="S130" s="74">
        <v>8</v>
      </c>
      <c r="T130" s="102"/>
      <c r="U130" s="90"/>
      <c r="V130" s="47">
        <v>95</v>
      </c>
      <c r="W130" s="105"/>
      <c r="X130" s="16" t="s">
        <v>135</v>
      </c>
      <c r="Y130" s="16" t="s">
        <v>28</v>
      </c>
      <c r="Z130" s="102"/>
      <c r="AA130" s="45" t="s">
        <v>122</v>
      </c>
      <c r="AB130" s="53">
        <v>0</v>
      </c>
      <c r="AC130" s="53">
        <v>1000</v>
      </c>
      <c r="AD130" s="53">
        <v>0</v>
      </c>
      <c r="AE130" s="53">
        <v>2</v>
      </c>
      <c r="AF130" s="45" t="s">
        <v>37</v>
      </c>
    </row>
    <row r="131" spans="6:32" x14ac:dyDescent="0.2">
      <c r="F131" s="135"/>
      <c r="G131" s="102"/>
      <c r="H131" s="102"/>
      <c r="I131" s="102"/>
      <c r="J131" s="102"/>
      <c r="K131" s="102"/>
      <c r="L131" s="47">
        <v>5160</v>
      </c>
      <c r="M131" s="31">
        <f t="shared" si="70"/>
        <v>5160</v>
      </c>
      <c r="N131" s="31"/>
      <c r="O131" s="31"/>
      <c r="P131" s="93"/>
      <c r="Q131" s="90"/>
      <c r="R131" s="90"/>
      <c r="S131" s="74">
        <v>9</v>
      </c>
      <c r="T131" s="102"/>
      <c r="U131" s="90"/>
      <c r="V131" s="47">
        <v>96</v>
      </c>
      <c r="W131" s="105"/>
      <c r="X131" s="16" t="s">
        <v>136</v>
      </c>
      <c r="Y131" s="16" t="s">
        <v>28</v>
      </c>
      <c r="Z131" s="102"/>
      <c r="AA131" s="45" t="s">
        <v>121</v>
      </c>
      <c r="AB131" s="53">
        <v>0</v>
      </c>
      <c r="AC131" s="53">
        <v>100</v>
      </c>
      <c r="AD131" s="53">
        <v>100</v>
      </c>
      <c r="AE131" s="53">
        <v>1</v>
      </c>
      <c r="AF131" s="45" t="s">
        <v>37</v>
      </c>
    </row>
    <row r="132" spans="6:32" x14ac:dyDescent="0.2">
      <c r="F132" s="135"/>
      <c r="G132" s="102"/>
      <c r="H132" s="102"/>
      <c r="I132" s="102"/>
      <c r="J132" s="102"/>
      <c r="K132" s="102"/>
      <c r="L132" s="47">
        <v>5170</v>
      </c>
      <c r="M132" s="31">
        <f t="shared" si="70"/>
        <v>5170</v>
      </c>
      <c r="N132" s="31"/>
      <c r="O132" s="31"/>
      <c r="P132" s="93"/>
      <c r="Q132" s="90"/>
      <c r="R132" s="90"/>
      <c r="S132" s="74">
        <v>10</v>
      </c>
      <c r="T132" s="102"/>
      <c r="U132" s="90"/>
      <c r="V132" s="47">
        <v>97</v>
      </c>
      <c r="W132" s="105"/>
      <c r="X132" s="16" t="s">
        <v>137</v>
      </c>
      <c r="Y132" s="16" t="s">
        <v>28</v>
      </c>
      <c r="Z132" s="102"/>
      <c r="AA132" s="45" t="s">
        <v>123</v>
      </c>
      <c r="AB132" s="53">
        <v>0</v>
      </c>
      <c r="AC132" s="53" t="s">
        <v>262</v>
      </c>
      <c r="AD132" s="53">
        <v>0</v>
      </c>
      <c r="AE132" s="53">
        <v>4</v>
      </c>
      <c r="AF132" s="45" t="s">
        <v>37</v>
      </c>
    </row>
    <row r="133" spans="6:32" x14ac:dyDescent="0.2">
      <c r="F133" s="135"/>
      <c r="G133" s="102"/>
      <c r="H133" s="102"/>
      <c r="I133" s="102"/>
      <c r="J133" s="102"/>
      <c r="K133" s="102"/>
      <c r="L133" s="47">
        <v>5180</v>
      </c>
      <c r="M133" s="31">
        <f t="shared" si="70"/>
        <v>5180</v>
      </c>
      <c r="N133" s="31"/>
      <c r="O133" s="31"/>
      <c r="P133" s="93"/>
      <c r="Q133" s="90"/>
      <c r="R133" s="90"/>
      <c r="S133" s="74">
        <v>11</v>
      </c>
      <c r="T133" s="102"/>
      <c r="U133" s="90"/>
      <c r="V133" s="47">
        <v>98</v>
      </c>
      <c r="W133" s="105"/>
      <c r="X133" s="16" t="s">
        <v>138</v>
      </c>
      <c r="Y133" s="16" t="s">
        <v>28</v>
      </c>
      <c r="Z133" s="102"/>
      <c r="AA133" s="45" t="s">
        <v>121</v>
      </c>
      <c r="AB133" s="53">
        <v>0</v>
      </c>
      <c r="AC133" s="53">
        <v>100</v>
      </c>
      <c r="AD133" s="53">
        <v>100</v>
      </c>
      <c r="AE133" s="53">
        <v>1</v>
      </c>
      <c r="AF133" s="45" t="s">
        <v>37</v>
      </c>
    </row>
    <row r="134" spans="6:32" x14ac:dyDescent="0.2">
      <c r="F134" s="135"/>
      <c r="G134" s="102"/>
      <c r="H134" s="102"/>
      <c r="I134" s="102"/>
      <c r="J134" s="102"/>
      <c r="K134" s="102"/>
      <c r="L134" s="47">
        <v>5190</v>
      </c>
      <c r="M134" s="31">
        <f t="shared" si="70"/>
        <v>5190</v>
      </c>
      <c r="N134" s="31"/>
      <c r="O134" s="31"/>
      <c r="P134" s="93"/>
      <c r="Q134" s="90"/>
      <c r="R134" s="90"/>
      <c r="S134" s="74">
        <v>12</v>
      </c>
      <c r="T134" s="102"/>
      <c r="U134" s="90"/>
      <c r="V134" s="47">
        <v>99</v>
      </c>
      <c r="W134" s="105"/>
      <c r="X134" s="16" t="s">
        <v>139</v>
      </c>
      <c r="Y134" s="16" t="s">
        <v>28</v>
      </c>
      <c r="Z134" s="102"/>
      <c r="AA134" s="45" t="s">
        <v>121</v>
      </c>
      <c r="AB134" s="53">
        <v>0</v>
      </c>
      <c r="AC134" s="53">
        <v>100</v>
      </c>
      <c r="AD134" s="53">
        <v>100</v>
      </c>
      <c r="AE134" s="53">
        <v>1</v>
      </c>
      <c r="AF134" s="45" t="s">
        <v>37</v>
      </c>
    </row>
    <row r="135" spans="6:32" x14ac:dyDescent="0.2">
      <c r="F135" s="135"/>
      <c r="G135" s="102"/>
      <c r="H135" s="102"/>
      <c r="I135" s="102"/>
      <c r="J135" s="102"/>
      <c r="K135" s="102"/>
      <c r="L135" s="47">
        <v>5200</v>
      </c>
      <c r="M135" s="31">
        <f t="shared" si="70"/>
        <v>5200</v>
      </c>
      <c r="N135" s="31"/>
      <c r="O135" s="31"/>
      <c r="P135" s="93"/>
      <c r="Q135" s="90"/>
      <c r="R135" s="90"/>
      <c r="S135" s="74">
        <v>13</v>
      </c>
      <c r="T135" s="102"/>
      <c r="U135" s="90"/>
      <c r="V135" s="47">
        <v>100</v>
      </c>
      <c r="W135" s="105"/>
      <c r="X135" s="16" t="s">
        <v>140</v>
      </c>
      <c r="Y135" s="16" t="s">
        <v>28</v>
      </c>
      <c r="Z135" s="102"/>
      <c r="AA135" s="45" t="s">
        <v>124</v>
      </c>
      <c r="AB135" s="53">
        <v>0</v>
      </c>
      <c r="AC135" s="53">
        <v>33000000</v>
      </c>
      <c r="AD135" s="53">
        <v>0</v>
      </c>
      <c r="AE135" s="53">
        <v>4</v>
      </c>
      <c r="AF135" s="45" t="s">
        <v>37</v>
      </c>
    </row>
    <row r="136" spans="6:32" x14ac:dyDescent="0.2">
      <c r="F136" s="135"/>
      <c r="G136" s="102"/>
      <c r="H136" s="102"/>
      <c r="I136" s="102"/>
      <c r="J136" s="102"/>
      <c r="K136" s="102"/>
      <c r="L136" s="47">
        <v>5210</v>
      </c>
      <c r="M136" s="31">
        <f t="shared" si="70"/>
        <v>5210</v>
      </c>
      <c r="N136" s="31"/>
      <c r="O136" s="31"/>
      <c r="P136" s="93"/>
      <c r="Q136" s="90"/>
      <c r="R136" s="90"/>
      <c r="S136" s="74">
        <v>14</v>
      </c>
      <c r="T136" s="102"/>
      <c r="U136" s="90"/>
      <c r="V136" s="47">
        <v>101</v>
      </c>
      <c r="W136" s="105"/>
      <c r="X136" s="16" t="s">
        <v>141</v>
      </c>
      <c r="Y136" s="16" t="s">
        <v>28</v>
      </c>
      <c r="Z136" s="102"/>
      <c r="AA136" s="45" t="s">
        <v>124</v>
      </c>
      <c r="AB136" s="53">
        <v>0</v>
      </c>
      <c r="AC136" s="53">
        <v>33000000</v>
      </c>
      <c r="AD136" s="53">
        <v>0</v>
      </c>
      <c r="AE136" s="53">
        <v>4</v>
      </c>
      <c r="AF136" s="45" t="s">
        <v>37</v>
      </c>
    </row>
    <row r="137" spans="6:32" x14ac:dyDescent="0.2">
      <c r="F137" s="135"/>
      <c r="G137" s="102"/>
      <c r="H137" s="102"/>
      <c r="I137" s="102"/>
      <c r="J137" s="102"/>
      <c r="K137" s="102"/>
      <c r="L137" s="47">
        <v>5220</v>
      </c>
      <c r="M137" s="31">
        <f t="shared" si="70"/>
        <v>5220</v>
      </c>
      <c r="N137" s="31"/>
      <c r="O137" s="31"/>
      <c r="P137" s="94"/>
      <c r="Q137" s="91"/>
      <c r="R137" s="91"/>
      <c r="S137" s="74">
        <v>15</v>
      </c>
      <c r="T137" s="102"/>
      <c r="U137" s="90"/>
      <c r="V137" s="47">
        <v>102</v>
      </c>
      <c r="W137" s="106"/>
      <c r="X137" s="16" t="s">
        <v>142</v>
      </c>
      <c r="Y137" s="16" t="s">
        <v>28</v>
      </c>
      <c r="Z137" s="102"/>
      <c r="AA137" s="45" t="s">
        <v>124</v>
      </c>
      <c r="AB137" s="53">
        <v>0</v>
      </c>
      <c r="AC137" s="53">
        <v>33000000</v>
      </c>
      <c r="AD137" s="53">
        <v>0</v>
      </c>
      <c r="AE137" s="53">
        <v>4</v>
      </c>
      <c r="AF137" s="45" t="s">
        <v>37</v>
      </c>
    </row>
    <row r="138" spans="6:32" x14ac:dyDescent="0.2">
      <c r="F138" s="135"/>
      <c r="G138" s="102"/>
      <c r="H138" s="102"/>
      <c r="I138" s="102"/>
      <c r="J138" s="102"/>
      <c r="K138" s="102"/>
      <c r="L138" s="47">
        <v>5230</v>
      </c>
      <c r="M138" s="31">
        <f t="shared" si="70"/>
        <v>5230</v>
      </c>
      <c r="N138" s="31"/>
      <c r="O138" s="31"/>
      <c r="P138" s="70" t="s">
        <v>28</v>
      </c>
      <c r="Q138" s="65" t="s">
        <v>324</v>
      </c>
      <c r="R138" s="31">
        <v>1</v>
      </c>
      <c r="S138" s="60">
        <v>5</v>
      </c>
      <c r="T138" s="102"/>
      <c r="U138" s="90"/>
      <c r="V138" s="47">
        <v>103</v>
      </c>
      <c r="W138" s="71" t="s">
        <v>318</v>
      </c>
      <c r="X138" s="16" t="s">
        <v>125</v>
      </c>
      <c r="Y138" s="16" t="s">
        <v>28</v>
      </c>
      <c r="Z138" s="102"/>
      <c r="AA138" s="45" t="s">
        <v>121</v>
      </c>
      <c r="AB138" s="53">
        <v>0</v>
      </c>
      <c r="AC138" s="53">
        <v>1</v>
      </c>
      <c r="AD138" s="53">
        <v>0</v>
      </c>
      <c r="AE138" s="53">
        <v>1</v>
      </c>
      <c r="AF138" s="45" t="s">
        <v>205</v>
      </c>
    </row>
    <row r="139" spans="6:32" x14ac:dyDescent="0.2">
      <c r="F139" s="135"/>
      <c r="G139" s="102"/>
      <c r="H139" s="102"/>
      <c r="I139" s="102"/>
      <c r="J139" s="102"/>
      <c r="K139" s="102"/>
      <c r="L139" s="47"/>
      <c r="M139" s="31"/>
      <c r="N139" s="31"/>
      <c r="O139" s="31"/>
      <c r="P139" s="70">
        <v>1</v>
      </c>
      <c r="Q139" s="89" t="s">
        <v>325</v>
      </c>
      <c r="R139" s="31">
        <v>0</v>
      </c>
      <c r="S139" s="60">
        <v>1</v>
      </c>
      <c r="T139" s="102"/>
      <c r="U139" s="90"/>
      <c r="V139" s="47"/>
      <c r="W139" s="98" t="s">
        <v>319</v>
      </c>
      <c r="X139" s="16"/>
      <c r="Y139" s="16"/>
      <c r="Z139" s="102"/>
      <c r="AA139" s="45"/>
      <c r="AB139" s="53"/>
      <c r="AC139" s="53"/>
      <c r="AD139" s="53"/>
      <c r="AE139" s="53"/>
      <c r="AF139" s="45"/>
    </row>
    <row r="140" spans="6:32" x14ac:dyDescent="0.2">
      <c r="F140" s="135"/>
      <c r="G140" s="102"/>
      <c r="H140" s="102"/>
      <c r="I140" s="102"/>
      <c r="J140" s="102"/>
      <c r="K140" s="102"/>
      <c r="L140" s="47">
        <v>5240</v>
      </c>
      <c r="M140" s="31">
        <f t="shared" si="70"/>
        <v>5240</v>
      </c>
      <c r="N140" s="31"/>
      <c r="O140" s="31"/>
      <c r="P140" s="92" t="s">
        <v>28</v>
      </c>
      <c r="Q140" s="90"/>
      <c r="R140" s="89">
        <v>1</v>
      </c>
      <c r="S140" s="60">
        <v>1</v>
      </c>
      <c r="T140" s="102"/>
      <c r="U140" s="90"/>
      <c r="V140" s="47">
        <v>104</v>
      </c>
      <c r="W140" s="99"/>
      <c r="X140" s="84" t="s">
        <v>130</v>
      </c>
      <c r="Y140" s="16" t="s">
        <v>28</v>
      </c>
      <c r="Z140" s="102"/>
      <c r="AA140" s="45" t="s">
        <v>123</v>
      </c>
      <c r="AB140" s="53">
        <v>1</v>
      </c>
      <c r="AC140" s="53">
        <v>86400</v>
      </c>
      <c r="AD140" s="53">
        <v>480</v>
      </c>
      <c r="AE140" s="53">
        <v>4</v>
      </c>
      <c r="AF140" s="45" t="s">
        <v>205</v>
      </c>
    </row>
    <row r="141" spans="6:32" x14ac:dyDescent="0.2">
      <c r="F141" s="135"/>
      <c r="G141" s="102"/>
      <c r="H141" s="102"/>
      <c r="I141" s="102"/>
      <c r="J141" s="102"/>
      <c r="K141" s="102"/>
      <c r="L141" s="47">
        <v>5250</v>
      </c>
      <c r="M141" s="31">
        <f t="shared" si="70"/>
        <v>5250</v>
      </c>
      <c r="N141" s="31"/>
      <c r="O141" s="31"/>
      <c r="P141" s="93"/>
      <c r="Q141" s="90"/>
      <c r="R141" s="90"/>
      <c r="S141" s="60">
        <v>2</v>
      </c>
      <c r="T141" s="102"/>
      <c r="U141" s="90"/>
      <c r="V141" s="47">
        <v>105</v>
      </c>
      <c r="W141" s="99"/>
      <c r="X141" s="16" t="s">
        <v>154</v>
      </c>
      <c r="Y141" s="16" t="s">
        <v>28</v>
      </c>
      <c r="Z141" s="102"/>
      <c r="AA141" s="45" t="s">
        <v>124</v>
      </c>
      <c r="AB141" s="53">
        <v>0.1</v>
      </c>
      <c r="AC141" s="53">
        <v>20</v>
      </c>
      <c r="AD141" s="53">
        <v>5</v>
      </c>
      <c r="AE141" s="53">
        <v>4</v>
      </c>
      <c r="AF141" s="45" t="s">
        <v>205</v>
      </c>
    </row>
    <row r="142" spans="6:32" x14ac:dyDescent="0.2">
      <c r="F142" s="135"/>
      <c r="G142" s="102"/>
      <c r="H142" s="102"/>
      <c r="I142" s="102"/>
      <c r="J142" s="102"/>
      <c r="K142" s="102"/>
      <c r="L142" s="47">
        <v>5260</v>
      </c>
      <c r="M142" s="31">
        <f t="shared" si="70"/>
        <v>5260</v>
      </c>
      <c r="N142" s="31"/>
      <c r="O142" s="31"/>
      <c r="P142" s="93"/>
      <c r="Q142" s="90"/>
      <c r="R142" s="90"/>
      <c r="S142" s="60">
        <v>3</v>
      </c>
      <c r="T142" s="102"/>
      <c r="U142" s="90"/>
      <c r="V142" s="47">
        <v>106</v>
      </c>
      <c r="W142" s="99"/>
      <c r="X142" s="16" t="s">
        <v>155</v>
      </c>
      <c r="Y142" s="16" t="s">
        <v>28</v>
      </c>
      <c r="Z142" s="102"/>
      <c r="AA142" s="45" t="s">
        <v>124</v>
      </c>
      <c r="AB142" s="53">
        <v>0.1</v>
      </c>
      <c r="AC142" s="53">
        <v>20</v>
      </c>
      <c r="AD142" s="53">
        <v>5</v>
      </c>
      <c r="AE142" s="53">
        <v>4</v>
      </c>
      <c r="AF142" s="45" t="s">
        <v>205</v>
      </c>
    </row>
    <row r="143" spans="6:32" x14ac:dyDescent="0.2">
      <c r="F143" s="135"/>
      <c r="G143" s="102"/>
      <c r="H143" s="102"/>
      <c r="I143" s="102"/>
      <c r="J143" s="102"/>
      <c r="K143" s="102"/>
      <c r="L143" s="47">
        <v>5270</v>
      </c>
      <c r="M143" s="31">
        <f t="shared" si="70"/>
        <v>5270</v>
      </c>
      <c r="N143" s="31"/>
      <c r="O143" s="31"/>
      <c r="P143" s="93"/>
      <c r="Q143" s="90"/>
      <c r="R143" s="90"/>
      <c r="S143" s="60">
        <v>4</v>
      </c>
      <c r="T143" s="102"/>
      <c r="U143" s="90"/>
      <c r="V143" s="47">
        <v>107</v>
      </c>
      <c r="W143" s="99"/>
      <c r="X143" s="16" t="s">
        <v>156</v>
      </c>
      <c r="Y143" s="16" t="s">
        <v>28</v>
      </c>
      <c r="Z143" s="102"/>
      <c r="AA143" s="45" t="s">
        <v>124</v>
      </c>
      <c r="AB143" s="53">
        <v>0.1</v>
      </c>
      <c r="AC143" s="53">
        <v>20</v>
      </c>
      <c r="AD143" s="53">
        <v>5</v>
      </c>
      <c r="AE143" s="53">
        <v>4</v>
      </c>
      <c r="AF143" s="45" t="s">
        <v>205</v>
      </c>
    </row>
    <row r="144" spans="6:32" x14ac:dyDescent="0.2">
      <c r="F144" s="135"/>
      <c r="G144" s="102"/>
      <c r="H144" s="102"/>
      <c r="I144" s="102"/>
      <c r="J144" s="102"/>
      <c r="K144" s="102"/>
      <c r="L144" s="47">
        <v>5280</v>
      </c>
      <c r="M144" s="31">
        <f t="shared" si="70"/>
        <v>5280</v>
      </c>
      <c r="N144" s="31"/>
      <c r="O144" s="31"/>
      <c r="P144" s="93"/>
      <c r="Q144" s="90"/>
      <c r="R144" s="90"/>
      <c r="S144" s="60">
        <v>5</v>
      </c>
      <c r="T144" s="102"/>
      <c r="U144" s="90"/>
      <c r="V144" s="47">
        <v>108</v>
      </c>
      <c r="W144" s="99"/>
      <c r="X144" s="16" t="s">
        <v>157</v>
      </c>
      <c r="Y144" s="16" t="s">
        <v>28</v>
      </c>
      <c r="Z144" s="102"/>
      <c r="AA144" s="45" t="s">
        <v>124</v>
      </c>
      <c r="AB144" s="53">
        <v>0.1</v>
      </c>
      <c r="AC144" s="53">
        <v>20</v>
      </c>
      <c r="AD144" s="53">
        <v>5</v>
      </c>
      <c r="AE144" s="53">
        <v>4</v>
      </c>
      <c r="AF144" s="45" t="s">
        <v>205</v>
      </c>
    </row>
    <row r="145" spans="6:32" x14ac:dyDescent="0.2">
      <c r="F145" s="135"/>
      <c r="G145" s="102"/>
      <c r="H145" s="102"/>
      <c r="I145" s="102"/>
      <c r="J145" s="102"/>
      <c r="K145" s="102"/>
      <c r="L145" s="47">
        <v>5290</v>
      </c>
      <c r="M145" s="31">
        <f t="shared" si="70"/>
        <v>5290</v>
      </c>
      <c r="N145" s="31"/>
      <c r="O145" s="31"/>
      <c r="P145" s="93"/>
      <c r="Q145" s="90"/>
      <c r="R145" s="90"/>
      <c r="S145" s="60">
        <v>6</v>
      </c>
      <c r="T145" s="102"/>
      <c r="U145" s="90"/>
      <c r="V145" s="47">
        <v>109</v>
      </c>
      <c r="W145" s="99"/>
      <c r="X145" s="16" t="s">
        <v>158</v>
      </c>
      <c r="Y145" s="16" t="s">
        <v>28</v>
      </c>
      <c r="Z145" s="102"/>
      <c r="AA145" s="45" t="s">
        <v>124</v>
      </c>
      <c r="AB145" s="53">
        <v>0.1</v>
      </c>
      <c r="AC145" s="53">
        <v>100</v>
      </c>
      <c r="AD145" s="53">
        <v>1</v>
      </c>
      <c r="AE145" s="53">
        <v>4</v>
      </c>
      <c r="AF145" s="45" t="s">
        <v>205</v>
      </c>
    </row>
    <row r="146" spans="6:32" x14ac:dyDescent="0.2">
      <c r="F146" s="135"/>
      <c r="G146" s="102"/>
      <c r="H146" s="102"/>
      <c r="I146" s="102"/>
      <c r="J146" s="102"/>
      <c r="K146" s="102"/>
      <c r="L146" s="47">
        <v>5300</v>
      </c>
      <c r="M146" s="31">
        <f t="shared" si="70"/>
        <v>5300</v>
      </c>
      <c r="N146" s="31"/>
      <c r="O146" s="31"/>
      <c r="P146" s="93"/>
      <c r="Q146" s="90"/>
      <c r="R146" s="90"/>
      <c r="S146" s="60">
        <v>7</v>
      </c>
      <c r="T146" s="102"/>
      <c r="U146" s="90"/>
      <c r="V146" s="47">
        <v>110</v>
      </c>
      <c r="W146" s="99"/>
      <c r="X146" s="16" t="s">
        <v>159</v>
      </c>
      <c r="Y146" s="16" t="s">
        <v>28</v>
      </c>
      <c r="Z146" s="102"/>
      <c r="AA146" s="45" t="s">
        <v>124</v>
      </c>
      <c r="AB146" s="53">
        <v>0.1</v>
      </c>
      <c r="AC146" s="53">
        <v>100</v>
      </c>
      <c r="AD146" s="53">
        <v>1</v>
      </c>
      <c r="AE146" s="53">
        <v>4</v>
      </c>
      <c r="AF146" s="45" t="s">
        <v>205</v>
      </c>
    </row>
    <row r="147" spans="6:32" x14ac:dyDescent="0.2">
      <c r="F147" s="135"/>
      <c r="G147" s="102"/>
      <c r="H147" s="102"/>
      <c r="I147" s="102"/>
      <c r="J147" s="102"/>
      <c r="K147" s="102"/>
      <c r="L147" s="47">
        <v>5310</v>
      </c>
      <c r="M147" s="31">
        <f t="shared" si="70"/>
        <v>5310</v>
      </c>
      <c r="N147" s="31"/>
      <c r="O147" s="31"/>
      <c r="P147" s="94"/>
      <c r="Q147" s="91"/>
      <c r="R147" s="91"/>
      <c r="S147" s="60">
        <v>8</v>
      </c>
      <c r="T147" s="102"/>
      <c r="U147" s="90"/>
      <c r="V147" s="47">
        <v>111</v>
      </c>
      <c r="W147" s="100"/>
      <c r="X147" s="16" t="s">
        <v>160</v>
      </c>
      <c r="Y147" s="16" t="s">
        <v>28</v>
      </c>
      <c r="Z147" s="102"/>
      <c r="AA147" s="45" t="s">
        <v>124</v>
      </c>
      <c r="AB147" s="53">
        <v>0.1</v>
      </c>
      <c r="AC147" s="53">
        <v>2</v>
      </c>
      <c r="AD147" s="53">
        <v>0.3</v>
      </c>
      <c r="AE147" s="53">
        <v>4</v>
      </c>
      <c r="AF147" s="45" t="s">
        <v>205</v>
      </c>
    </row>
    <row r="148" spans="6:32" x14ac:dyDescent="0.2">
      <c r="F148" s="135"/>
      <c r="G148" s="102"/>
      <c r="H148" s="102"/>
      <c r="I148" s="102"/>
      <c r="J148" s="102"/>
      <c r="K148" s="102"/>
      <c r="L148" s="47">
        <v>5320</v>
      </c>
      <c r="M148" s="31"/>
      <c r="N148" s="31"/>
      <c r="O148" s="31"/>
      <c r="P148" s="31">
        <v>1</v>
      </c>
      <c r="Q148" s="89" t="s">
        <v>326</v>
      </c>
      <c r="R148" s="31">
        <v>0</v>
      </c>
      <c r="S148" s="60">
        <v>1</v>
      </c>
      <c r="T148" s="102"/>
      <c r="U148" s="90"/>
      <c r="V148" s="47"/>
      <c r="W148" s="86" t="s">
        <v>320</v>
      </c>
      <c r="X148" s="45"/>
      <c r="Y148" s="16" t="s">
        <v>28</v>
      </c>
      <c r="Z148" s="102"/>
      <c r="AA148" s="45"/>
      <c r="AB148" s="45"/>
      <c r="AC148" s="45"/>
      <c r="AD148" s="45"/>
      <c r="AE148" s="45"/>
      <c r="AF148" s="45"/>
    </row>
    <row r="149" spans="6:32" x14ac:dyDescent="0.2">
      <c r="F149" s="135"/>
      <c r="G149" s="102"/>
      <c r="H149" s="102"/>
      <c r="I149" s="102"/>
      <c r="J149" s="102"/>
      <c r="K149" s="102"/>
      <c r="L149" s="47">
        <v>5330</v>
      </c>
      <c r="M149" s="31">
        <f t="shared" ref="M149:M154" si="71">L148</f>
        <v>5320</v>
      </c>
      <c r="N149" s="31"/>
      <c r="O149" s="31"/>
      <c r="P149" s="92" t="s">
        <v>28</v>
      </c>
      <c r="Q149" s="90"/>
      <c r="R149" s="89">
        <v>1</v>
      </c>
      <c r="S149" s="60">
        <v>1</v>
      </c>
      <c r="T149" s="102"/>
      <c r="U149" s="90"/>
      <c r="V149" s="47">
        <v>112</v>
      </c>
      <c r="W149" s="87"/>
      <c r="X149" s="16" t="s">
        <v>148</v>
      </c>
      <c r="Y149" s="16" t="s">
        <v>28</v>
      </c>
      <c r="Z149" s="102"/>
      <c r="AA149" s="45" t="s">
        <v>124</v>
      </c>
      <c r="AB149" s="53">
        <v>20</v>
      </c>
      <c r="AC149" s="53">
        <v>60</v>
      </c>
      <c r="AD149" s="53">
        <v>60</v>
      </c>
      <c r="AE149" s="53">
        <v>4</v>
      </c>
      <c r="AF149" s="45" t="s">
        <v>205</v>
      </c>
    </row>
    <row r="150" spans="6:32" x14ac:dyDescent="0.2">
      <c r="F150" s="135"/>
      <c r="G150" s="102"/>
      <c r="H150" s="102"/>
      <c r="I150" s="102"/>
      <c r="J150" s="102"/>
      <c r="K150" s="102"/>
      <c r="L150" s="47">
        <v>5340</v>
      </c>
      <c r="M150" s="31">
        <f t="shared" si="71"/>
        <v>5330</v>
      </c>
      <c r="N150" s="31"/>
      <c r="O150" s="31"/>
      <c r="P150" s="93"/>
      <c r="Q150" s="90"/>
      <c r="R150" s="90"/>
      <c r="S150" s="60">
        <v>2</v>
      </c>
      <c r="T150" s="102"/>
      <c r="U150" s="90"/>
      <c r="V150" s="47">
        <v>113</v>
      </c>
      <c r="W150" s="87"/>
      <c r="X150" s="16" t="s">
        <v>149</v>
      </c>
      <c r="Y150" s="16" t="s">
        <v>28</v>
      </c>
      <c r="Z150" s="102"/>
      <c r="AA150" s="45" t="s">
        <v>124</v>
      </c>
      <c r="AB150" s="53">
        <v>0.5</v>
      </c>
      <c r="AC150" s="53">
        <v>20</v>
      </c>
      <c r="AD150" s="53">
        <v>20</v>
      </c>
      <c r="AE150" s="53">
        <v>4</v>
      </c>
      <c r="AF150" s="45" t="s">
        <v>205</v>
      </c>
    </row>
    <row r="151" spans="6:32" x14ac:dyDescent="0.2">
      <c r="F151" s="135"/>
      <c r="G151" s="102"/>
      <c r="H151" s="102"/>
      <c r="I151" s="102"/>
      <c r="J151" s="102"/>
      <c r="K151" s="102"/>
      <c r="L151" s="47">
        <v>5350</v>
      </c>
      <c r="M151" s="31">
        <f t="shared" si="71"/>
        <v>5340</v>
      </c>
      <c r="N151" s="31"/>
      <c r="O151" s="31"/>
      <c r="P151" s="93"/>
      <c r="Q151" s="90"/>
      <c r="R151" s="90"/>
      <c r="S151" s="60">
        <v>3</v>
      </c>
      <c r="T151" s="102"/>
      <c r="U151" s="90"/>
      <c r="V151" s="47">
        <v>114</v>
      </c>
      <c r="W151" s="87"/>
      <c r="X151" s="16" t="s">
        <v>150</v>
      </c>
      <c r="Y151" s="16" t="s">
        <v>28</v>
      </c>
      <c r="Z151" s="102"/>
      <c r="AA151" s="45" t="s">
        <v>124</v>
      </c>
      <c r="AB151" s="53">
        <v>1</v>
      </c>
      <c r="AC151" s="53">
        <v>1000</v>
      </c>
      <c r="AD151" s="53">
        <v>1000</v>
      </c>
      <c r="AE151" s="53">
        <v>4</v>
      </c>
      <c r="AF151" s="45" t="s">
        <v>205</v>
      </c>
    </row>
    <row r="152" spans="6:32" x14ac:dyDescent="0.2">
      <c r="F152" s="135"/>
      <c r="G152" s="102"/>
      <c r="H152" s="102"/>
      <c r="I152" s="102"/>
      <c r="J152" s="102"/>
      <c r="K152" s="102"/>
      <c r="L152" s="47">
        <v>5360</v>
      </c>
      <c r="M152" s="31">
        <f t="shared" si="71"/>
        <v>5350</v>
      </c>
      <c r="N152" s="31"/>
      <c r="O152" s="31"/>
      <c r="P152" s="93"/>
      <c r="Q152" s="90"/>
      <c r="R152" s="90"/>
      <c r="S152" s="60">
        <v>4</v>
      </c>
      <c r="T152" s="102"/>
      <c r="U152" s="90"/>
      <c r="V152" s="47">
        <v>115</v>
      </c>
      <c r="W152" s="87"/>
      <c r="X152" s="16" t="s">
        <v>151</v>
      </c>
      <c r="Y152" s="16" t="s">
        <v>28</v>
      </c>
      <c r="Z152" s="102"/>
      <c r="AA152" s="45" t="s">
        <v>124</v>
      </c>
      <c r="AB152" s="53">
        <v>-100</v>
      </c>
      <c r="AC152" s="53">
        <v>500</v>
      </c>
      <c r="AD152" s="53">
        <v>80</v>
      </c>
      <c r="AE152" s="53">
        <v>4</v>
      </c>
      <c r="AF152" s="45" t="s">
        <v>205</v>
      </c>
    </row>
    <row r="153" spans="6:32" x14ac:dyDescent="0.2">
      <c r="F153" s="135"/>
      <c r="G153" s="102"/>
      <c r="H153" s="102"/>
      <c r="I153" s="102"/>
      <c r="J153" s="102"/>
      <c r="K153" s="102"/>
      <c r="L153" s="47">
        <v>5370</v>
      </c>
      <c r="M153" s="31">
        <f t="shared" si="71"/>
        <v>5360</v>
      </c>
      <c r="N153" s="31"/>
      <c r="O153" s="31"/>
      <c r="P153" s="93"/>
      <c r="Q153" s="90"/>
      <c r="R153" s="90"/>
      <c r="S153" s="60">
        <v>5</v>
      </c>
      <c r="T153" s="102"/>
      <c r="U153" s="90"/>
      <c r="V153" s="47">
        <v>116</v>
      </c>
      <c r="W153" s="87"/>
      <c r="X153" s="16" t="s">
        <v>152</v>
      </c>
      <c r="Y153" s="16" t="s">
        <v>28</v>
      </c>
      <c r="Z153" s="102"/>
      <c r="AA153" s="45" t="s">
        <v>124</v>
      </c>
      <c r="AB153" s="53">
        <v>-100</v>
      </c>
      <c r="AC153" s="53">
        <v>500</v>
      </c>
      <c r="AD153" s="53">
        <v>10</v>
      </c>
      <c r="AE153" s="53">
        <v>4</v>
      </c>
      <c r="AF153" s="45" t="s">
        <v>205</v>
      </c>
    </row>
    <row r="154" spans="6:32" x14ac:dyDescent="0.2">
      <c r="F154" s="135"/>
      <c r="G154" s="102"/>
      <c r="H154" s="102"/>
      <c r="I154" s="102"/>
      <c r="J154" s="102"/>
      <c r="K154" s="102"/>
      <c r="L154" s="47"/>
      <c r="M154" s="31">
        <f t="shared" si="71"/>
        <v>5370</v>
      </c>
      <c r="N154" s="31"/>
      <c r="O154" s="31"/>
      <c r="P154" s="94"/>
      <c r="Q154" s="91"/>
      <c r="R154" s="91"/>
      <c r="S154" s="60">
        <v>6</v>
      </c>
      <c r="T154" s="102"/>
      <c r="U154" s="90"/>
      <c r="V154" s="47">
        <v>117</v>
      </c>
      <c r="W154" s="88"/>
      <c r="X154" s="16" t="s">
        <v>153</v>
      </c>
      <c r="Y154" s="16"/>
      <c r="Z154" s="102"/>
      <c r="AA154" s="45" t="s">
        <v>124</v>
      </c>
      <c r="AB154" s="53">
        <v>0.1</v>
      </c>
      <c r="AC154" s="53">
        <v>60</v>
      </c>
      <c r="AD154" s="53">
        <v>60</v>
      </c>
      <c r="AE154" s="53">
        <v>4</v>
      </c>
      <c r="AF154" s="45" t="s">
        <v>205</v>
      </c>
    </row>
    <row r="155" spans="6:32" x14ac:dyDescent="0.2">
      <c r="F155" s="135"/>
      <c r="G155" s="102"/>
      <c r="H155" s="102"/>
      <c r="I155" s="102"/>
      <c r="J155" s="102"/>
      <c r="K155" s="102"/>
      <c r="L155" s="47"/>
      <c r="M155" s="31"/>
      <c r="N155" s="31"/>
      <c r="O155" s="31"/>
      <c r="P155" s="31">
        <v>1</v>
      </c>
      <c r="Q155" s="89" t="s">
        <v>327</v>
      </c>
      <c r="R155" s="31">
        <v>0</v>
      </c>
      <c r="S155" s="60">
        <v>1</v>
      </c>
      <c r="T155" s="102"/>
      <c r="U155" s="90"/>
      <c r="V155" s="47"/>
      <c r="W155" s="86" t="s">
        <v>321</v>
      </c>
      <c r="X155" s="16"/>
      <c r="Y155" s="16"/>
      <c r="Z155" s="102"/>
      <c r="AA155" s="45"/>
      <c r="AB155" s="53"/>
      <c r="AC155" s="53"/>
      <c r="AD155" s="53"/>
      <c r="AE155" s="53"/>
      <c r="AF155" s="45"/>
    </row>
    <row r="156" spans="6:32" x14ac:dyDescent="0.2">
      <c r="F156" s="135"/>
      <c r="G156" s="102"/>
      <c r="H156" s="102"/>
      <c r="I156" s="102"/>
      <c r="J156" s="102"/>
      <c r="K156" s="102"/>
      <c r="L156" s="47">
        <v>5380</v>
      </c>
      <c r="M156" s="31">
        <f t="shared" si="70"/>
        <v>5380</v>
      </c>
      <c r="N156" s="31"/>
      <c r="O156" s="31"/>
      <c r="P156" s="92" t="s">
        <v>28</v>
      </c>
      <c r="Q156" s="90"/>
      <c r="R156" s="89">
        <v>1</v>
      </c>
      <c r="S156" s="60">
        <v>1</v>
      </c>
      <c r="T156" s="102"/>
      <c r="U156" s="90"/>
      <c r="V156" s="47">
        <v>118</v>
      </c>
      <c r="W156" s="87"/>
      <c r="X156" s="16" t="s">
        <v>161</v>
      </c>
      <c r="Y156" s="16" t="s">
        <v>28</v>
      </c>
      <c r="Z156" s="102"/>
      <c r="AA156" s="45" t="s">
        <v>123</v>
      </c>
      <c r="AB156" s="53">
        <v>0</v>
      </c>
      <c r="AC156" s="53" t="s">
        <v>262</v>
      </c>
      <c r="AD156" s="53">
        <v>0</v>
      </c>
      <c r="AE156" s="53">
        <v>4</v>
      </c>
      <c r="AF156" s="45" t="s">
        <v>37</v>
      </c>
    </row>
    <row r="157" spans="6:32" x14ac:dyDescent="0.2">
      <c r="F157" s="135"/>
      <c r="G157" s="102"/>
      <c r="H157" s="102"/>
      <c r="I157" s="102"/>
      <c r="J157" s="102"/>
      <c r="K157" s="102"/>
      <c r="L157" s="47">
        <v>5390</v>
      </c>
      <c r="M157" s="31">
        <f t="shared" si="70"/>
        <v>5390</v>
      </c>
      <c r="N157" s="31"/>
      <c r="O157" s="31"/>
      <c r="P157" s="93"/>
      <c r="Q157" s="90"/>
      <c r="R157" s="90"/>
      <c r="S157" s="60">
        <v>2</v>
      </c>
      <c r="T157" s="102"/>
      <c r="U157" s="90"/>
      <c r="V157" s="47">
        <v>119</v>
      </c>
      <c r="W157" s="87"/>
      <c r="X157" s="16" t="s">
        <v>162</v>
      </c>
      <c r="Y157" s="16" t="s">
        <v>28</v>
      </c>
      <c r="Z157" s="102"/>
      <c r="AA157" s="45" t="s">
        <v>124</v>
      </c>
      <c r="AB157" s="53">
        <v>0</v>
      </c>
      <c r="AC157" s="53">
        <v>1000</v>
      </c>
      <c r="AD157" s="53">
        <v>0</v>
      </c>
      <c r="AE157" s="53">
        <v>4</v>
      </c>
      <c r="AF157" s="45" t="s">
        <v>37</v>
      </c>
    </row>
    <row r="158" spans="6:32" x14ac:dyDescent="0.2">
      <c r="F158" s="135"/>
      <c r="G158" s="102"/>
      <c r="H158" s="102"/>
      <c r="I158" s="102"/>
      <c r="J158" s="102"/>
      <c r="K158" s="102"/>
      <c r="L158" s="47">
        <v>5400</v>
      </c>
      <c r="M158" s="31">
        <f t="shared" si="70"/>
        <v>5400</v>
      </c>
      <c r="N158" s="31"/>
      <c r="O158" s="31"/>
      <c r="P158" s="93"/>
      <c r="Q158" s="90"/>
      <c r="R158" s="90"/>
      <c r="S158" s="60">
        <v>3</v>
      </c>
      <c r="T158" s="102"/>
      <c r="U158" s="90"/>
      <c r="V158" s="47">
        <v>120</v>
      </c>
      <c r="W158" s="87"/>
      <c r="X158" s="16" t="s">
        <v>163</v>
      </c>
      <c r="Y158" s="16" t="s">
        <v>28</v>
      </c>
      <c r="Z158" s="102"/>
      <c r="AA158" s="45" t="s">
        <v>124</v>
      </c>
      <c r="AB158" s="53">
        <v>0</v>
      </c>
      <c r="AC158" s="53">
        <v>50000</v>
      </c>
      <c r="AD158" s="53">
        <v>0</v>
      </c>
      <c r="AE158" s="53">
        <v>4</v>
      </c>
      <c r="AF158" s="45" t="s">
        <v>37</v>
      </c>
    </row>
    <row r="159" spans="6:32" x14ac:dyDescent="0.2">
      <c r="F159" s="135"/>
      <c r="G159" s="102"/>
      <c r="H159" s="102"/>
      <c r="I159" s="102"/>
      <c r="J159" s="102"/>
      <c r="K159" s="102"/>
      <c r="L159" s="47">
        <v>5410</v>
      </c>
      <c r="M159" s="31">
        <f t="shared" si="70"/>
        <v>5410</v>
      </c>
      <c r="N159" s="31"/>
      <c r="O159" s="31"/>
      <c r="P159" s="93"/>
      <c r="Q159" s="90"/>
      <c r="R159" s="90"/>
      <c r="S159" s="60">
        <v>4</v>
      </c>
      <c r="T159" s="102"/>
      <c r="U159" s="90"/>
      <c r="V159" s="47">
        <v>121</v>
      </c>
      <c r="W159" s="87"/>
      <c r="X159" s="16" t="s">
        <v>164</v>
      </c>
      <c r="Y159" s="16" t="s">
        <v>28</v>
      </c>
      <c r="Z159" s="102"/>
      <c r="AA159" s="45" t="s">
        <v>121</v>
      </c>
      <c r="AB159" s="53">
        <v>0</v>
      </c>
      <c r="AC159" s="53">
        <v>1</v>
      </c>
      <c r="AD159" s="53">
        <v>0</v>
      </c>
      <c r="AE159" s="53">
        <v>1</v>
      </c>
      <c r="AF159" s="45" t="s">
        <v>37</v>
      </c>
    </row>
    <row r="160" spans="6:32" x14ac:dyDescent="0.2">
      <c r="F160" s="135"/>
      <c r="G160" s="102"/>
      <c r="H160" s="102"/>
      <c r="I160" s="102"/>
      <c r="J160" s="102"/>
      <c r="K160" s="102"/>
      <c r="L160" s="47">
        <v>5420</v>
      </c>
      <c r="M160" s="31">
        <f t="shared" si="70"/>
        <v>5420</v>
      </c>
      <c r="N160" s="31"/>
      <c r="O160" s="31"/>
      <c r="P160" s="93"/>
      <c r="Q160" s="90"/>
      <c r="R160" s="90"/>
      <c r="S160" s="60">
        <v>5</v>
      </c>
      <c r="T160" s="102"/>
      <c r="U160" s="90"/>
      <c r="V160" s="47">
        <v>122</v>
      </c>
      <c r="W160" s="87"/>
      <c r="X160" s="16" t="s">
        <v>165</v>
      </c>
      <c r="Y160" s="16" t="s">
        <v>28</v>
      </c>
      <c r="Z160" s="102"/>
      <c r="AA160" s="45" t="s">
        <v>121</v>
      </c>
      <c r="AB160" s="53">
        <v>0</v>
      </c>
      <c r="AC160" s="53">
        <v>1</v>
      </c>
      <c r="AD160" s="53">
        <v>0</v>
      </c>
      <c r="AE160" s="53">
        <v>1</v>
      </c>
      <c r="AF160" s="45" t="s">
        <v>37</v>
      </c>
    </row>
    <row r="161" spans="6:32" x14ac:dyDescent="0.2">
      <c r="F161" s="135"/>
      <c r="G161" s="102"/>
      <c r="H161" s="102"/>
      <c r="I161" s="102"/>
      <c r="J161" s="102"/>
      <c r="K161" s="102"/>
      <c r="L161" s="47">
        <v>5430</v>
      </c>
      <c r="M161" s="31">
        <f t="shared" si="70"/>
        <v>5430</v>
      </c>
      <c r="N161" s="31"/>
      <c r="O161" s="31"/>
      <c r="P161" s="93"/>
      <c r="Q161" s="90"/>
      <c r="R161" s="90"/>
      <c r="S161" s="60">
        <v>6</v>
      </c>
      <c r="T161" s="102"/>
      <c r="U161" s="90"/>
      <c r="V161" s="47">
        <v>123</v>
      </c>
      <c r="W161" s="87"/>
      <c r="X161" s="16" t="s">
        <v>166</v>
      </c>
      <c r="Y161" s="16" t="s">
        <v>28</v>
      </c>
      <c r="Z161" s="102"/>
      <c r="AA161" s="45" t="s">
        <v>124</v>
      </c>
      <c r="AB161" s="53">
        <v>0</v>
      </c>
      <c r="AC161" s="53">
        <v>2000</v>
      </c>
      <c r="AD161" s="53">
        <v>0</v>
      </c>
      <c r="AE161" s="53">
        <v>4</v>
      </c>
      <c r="AF161" s="45" t="s">
        <v>37</v>
      </c>
    </row>
    <row r="162" spans="6:32" x14ac:dyDescent="0.2">
      <c r="F162" s="135"/>
      <c r="G162" s="102"/>
      <c r="H162" s="102"/>
      <c r="I162" s="102"/>
      <c r="J162" s="102"/>
      <c r="K162" s="102"/>
      <c r="L162" s="47">
        <v>5440</v>
      </c>
      <c r="M162" s="31">
        <f t="shared" si="70"/>
        <v>5440</v>
      </c>
      <c r="N162" s="31"/>
      <c r="O162" s="31"/>
      <c r="P162" s="93"/>
      <c r="Q162" s="90"/>
      <c r="R162" s="90"/>
      <c r="S162" s="60">
        <v>7</v>
      </c>
      <c r="T162" s="102"/>
      <c r="U162" s="90"/>
      <c r="V162" s="47">
        <v>124</v>
      </c>
      <c r="W162" s="87"/>
      <c r="X162" s="16" t="s">
        <v>167</v>
      </c>
      <c r="Y162" s="16" t="s">
        <v>28</v>
      </c>
      <c r="Z162" s="102"/>
      <c r="AA162" s="45" t="s">
        <v>124</v>
      </c>
      <c r="AB162" s="53">
        <v>0</v>
      </c>
      <c r="AC162" s="53">
        <v>20</v>
      </c>
      <c r="AD162" s="53">
        <v>0</v>
      </c>
      <c r="AE162" s="53">
        <v>4</v>
      </c>
      <c r="AF162" s="45" t="s">
        <v>37</v>
      </c>
    </row>
    <row r="163" spans="6:32" x14ac:dyDescent="0.2">
      <c r="F163" s="135"/>
      <c r="G163" s="102"/>
      <c r="H163" s="102"/>
      <c r="I163" s="102"/>
      <c r="J163" s="102"/>
      <c r="K163" s="102"/>
      <c r="L163" s="47">
        <v>5450</v>
      </c>
      <c r="M163" s="31">
        <f t="shared" si="70"/>
        <v>5450</v>
      </c>
      <c r="N163" s="31"/>
      <c r="O163" s="31"/>
      <c r="P163" s="93"/>
      <c r="Q163" s="90"/>
      <c r="R163" s="90"/>
      <c r="S163" s="60">
        <v>8</v>
      </c>
      <c r="T163" s="102"/>
      <c r="U163" s="90"/>
      <c r="V163" s="47">
        <v>125</v>
      </c>
      <c r="W163" s="87"/>
      <c r="X163" s="16" t="s">
        <v>168</v>
      </c>
      <c r="Y163" s="16" t="s">
        <v>28</v>
      </c>
      <c r="Z163" s="102"/>
      <c r="AA163" s="45" t="s">
        <v>124</v>
      </c>
      <c r="AB163" s="53">
        <v>0</v>
      </c>
      <c r="AC163" s="53">
        <v>1000</v>
      </c>
      <c r="AD163" s="53">
        <v>0</v>
      </c>
      <c r="AE163" s="53">
        <v>4</v>
      </c>
      <c r="AF163" s="45" t="s">
        <v>37</v>
      </c>
    </row>
    <row r="164" spans="6:32" x14ac:dyDescent="0.2">
      <c r="F164" s="135"/>
      <c r="G164" s="102"/>
      <c r="H164" s="102"/>
      <c r="I164" s="102"/>
      <c r="J164" s="102"/>
      <c r="K164" s="102"/>
      <c r="L164" s="47">
        <v>5460</v>
      </c>
      <c r="M164" s="31">
        <f t="shared" si="70"/>
        <v>5460</v>
      </c>
      <c r="N164" s="31"/>
      <c r="O164" s="31"/>
      <c r="P164" s="93"/>
      <c r="Q164" s="90"/>
      <c r="R164" s="90"/>
      <c r="S164" s="60">
        <v>9</v>
      </c>
      <c r="T164" s="102"/>
      <c r="U164" s="90"/>
      <c r="V164" s="47">
        <v>126</v>
      </c>
      <c r="W164" s="87"/>
      <c r="X164" s="16" t="s">
        <v>169</v>
      </c>
      <c r="Y164" s="16" t="s">
        <v>28</v>
      </c>
      <c r="Z164" s="102"/>
      <c r="AA164" s="45" t="s">
        <v>124</v>
      </c>
      <c r="AB164" s="53">
        <v>0</v>
      </c>
      <c r="AC164" s="53">
        <v>1000</v>
      </c>
      <c r="AD164" s="53">
        <v>0</v>
      </c>
      <c r="AE164" s="53">
        <v>4</v>
      </c>
      <c r="AF164" s="45" t="s">
        <v>37</v>
      </c>
    </row>
    <row r="165" spans="6:32" x14ac:dyDescent="0.2">
      <c r="F165" s="135"/>
      <c r="G165" s="102"/>
      <c r="H165" s="102"/>
      <c r="I165" s="102"/>
      <c r="J165" s="102"/>
      <c r="K165" s="102"/>
      <c r="L165" s="47">
        <v>5470</v>
      </c>
      <c r="M165" s="31">
        <f t="shared" si="70"/>
        <v>5470</v>
      </c>
      <c r="N165" s="31"/>
      <c r="O165" s="31"/>
      <c r="P165" s="93"/>
      <c r="Q165" s="90"/>
      <c r="R165" s="90"/>
      <c r="S165" s="60">
        <v>10</v>
      </c>
      <c r="T165" s="102"/>
      <c r="U165" s="90"/>
      <c r="V165" s="47">
        <v>127</v>
      </c>
      <c r="W165" s="87"/>
      <c r="X165" s="16" t="s">
        <v>170</v>
      </c>
      <c r="Y165" s="16" t="s">
        <v>28</v>
      </c>
      <c r="Z165" s="102"/>
      <c r="AA165" s="45" t="s">
        <v>124</v>
      </c>
      <c r="AB165" s="53">
        <v>-100</v>
      </c>
      <c r="AC165" s="53">
        <v>500</v>
      </c>
      <c r="AD165" s="53">
        <v>0</v>
      </c>
      <c r="AE165" s="53">
        <v>4</v>
      </c>
      <c r="AF165" s="45" t="s">
        <v>37</v>
      </c>
    </row>
    <row r="166" spans="6:32" x14ac:dyDescent="0.2">
      <c r="F166" s="135"/>
      <c r="G166" s="102"/>
      <c r="H166" s="102"/>
      <c r="I166" s="102"/>
      <c r="J166" s="102"/>
      <c r="K166" s="102"/>
      <c r="L166" s="47">
        <v>5480</v>
      </c>
      <c r="M166" s="31">
        <f t="shared" si="70"/>
        <v>5480</v>
      </c>
      <c r="N166" s="31"/>
      <c r="O166" s="31"/>
      <c r="P166" s="93"/>
      <c r="Q166" s="90"/>
      <c r="R166" s="90"/>
      <c r="S166" s="60">
        <v>11</v>
      </c>
      <c r="T166" s="102"/>
      <c r="U166" s="90"/>
      <c r="V166" s="47">
        <v>128</v>
      </c>
      <c r="W166" s="87"/>
      <c r="X166" s="16" t="s">
        <v>171</v>
      </c>
      <c r="Y166" s="16" t="s">
        <v>28</v>
      </c>
      <c r="Z166" s="102"/>
      <c r="AA166" s="45" t="s">
        <v>124</v>
      </c>
      <c r="AB166" s="53">
        <v>-100</v>
      </c>
      <c r="AC166" s="53">
        <v>500</v>
      </c>
      <c r="AD166" s="53">
        <v>0</v>
      </c>
      <c r="AE166" s="53">
        <v>4</v>
      </c>
      <c r="AF166" s="45" t="s">
        <v>37</v>
      </c>
    </row>
    <row r="167" spans="6:32" x14ac:dyDescent="0.2">
      <c r="F167" s="135"/>
      <c r="G167" s="102"/>
      <c r="H167" s="102"/>
      <c r="I167" s="102"/>
      <c r="J167" s="102"/>
      <c r="K167" s="102"/>
      <c r="L167" s="47">
        <v>5490</v>
      </c>
      <c r="M167" s="31">
        <f t="shared" si="70"/>
        <v>5490</v>
      </c>
      <c r="N167" s="31"/>
      <c r="O167" s="31"/>
      <c r="P167" s="94"/>
      <c r="Q167" s="91"/>
      <c r="R167" s="91"/>
      <c r="S167" s="60">
        <v>12</v>
      </c>
      <c r="T167" s="102"/>
      <c r="U167" s="90"/>
      <c r="V167" s="47">
        <v>129</v>
      </c>
      <c r="W167" s="88"/>
      <c r="X167" s="16" t="s">
        <v>172</v>
      </c>
      <c r="Y167" s="16" t="s">
        <v>28</v>
      </c>
      <c r="Z167" s="102"/>
      <c r="AA167" s="45" t="s">
        <v>124</v>
      </c>
      <c r="AB167" s="53">
        <v>0</v>
      </c>
      <c r="AC167" s="53">
        <v>1000</v>
      </c>
      <c r="AD167" s="53">
        <v>0</v>
      </c>
      <c r="AE167" s="53">
        <v>4</v>
      </c>
      <c r="AF167" s="45" t="s">
        <v>37</v>
      </c>
    </row>
    <row r="168" spans="6:32" x14ac:dyDescent="0.2">
      <c r="F168" s="135"/>
      <c r="G168" s="102"/>
      <c r="H168" s="102"/>
      <c r="I168" s="102"/>
      <c r="J168" s="102"/>
      <c r="K168" s="102"/>
      <c r="L168" s="47"/>
      <c r="M168" s="31"/>
      <c r="N168" s="31"/>
      <c r="O168" s="31"/>
      <c r="P168" s="31">
        <v>1</v>
      </c>
      <c r="Q168" s="89" t="s">
        <v>328</v>
      </c>
      <c r="R168" s="31">
        <v>0</v>
      </c>
      <c r="S168" s="60">
        <v>1</v>
      </c>
      <c r="T168" s="102"/>
      <c r="U168" s="90"/>
      <c r="V168" s="47"/>
      <c r="W168" s="86" t="s">
        <v>322</v>
      </c>
      <c r="X168" s="16"/>
      <c r="Y168" s="16"/>
      <c r="Z168" s="102"/>
      <c r="AA168" s="45"/>
      <c r="AB168" s="53"/>
      <c r="AC168" s="53"/>
      <c r="AD168" s="53"/>
      <c r="AE168" s="53"/>
      <c r="AF168" s="45"/>
    </row>
    <row r="169" spans="6:32" x14ac:dyDescent="0.2">
      <c r="F169" s="135"/>
      <c r="G169" s="102"/>
      <c r="H169" s="102"/>
      <c r="I169" s="102"/>
      <c r="J169" s="102"/>
      <c r="K169" s="102"/>
      <c r="L169" s="47">
        <v>5500</v>
      </c>
      <c r="M169" s="31">
        <f t="shared" si="70"/>
        <v>5500</v>
      </c>
      <c r="N169" s="31"/>
      <c r="O169" s="31"/>
      <c r="P169" s="92" t="s">
        <v>28</v>
      </c>
      <c r="Q169" s="90"/>
      <c r="R169" s="89">
        <v>1</v>
      </c>
      <c r="S169" s="60">
        <v>1</v>
      </c>
      <c r="T169" s="102"/>
      <c r="U169" s="90"/>
      <c r="V169" s="47">
        <v>130</v>
      </c>
      <c r="W169" s="87"/>
      <c r="X169" s="16" t="s">
        <v>173</v>
      </c>
      <c r="Y169" s="16" t="s">
        <v>28</v>
      </c>
      <c r="Z169" s="102"/>
      <c r="AA169" s="45" t="s">
        <v>123</v>
      </c>
      <c r="AB169" s="53">
        <v>0</v>
      </c>
      <c r="AC169" s="53" t="s">
        <v>262</v>
      </c>
      <c r="AD169" s="53">
        <v>0</v>
      </c>
      <c r="AE169" s="53">
        <v>4</v>
      </c>
      <c r="AF169" s="45" t="s">
        <v>37</v>
      </c>
    </row>
    <row r="170" spans="6:32" x14ac:dyDescent="0.2">
      <c r="F170" s="135"/>
      <c r="G170" s="102"/>
      <c r="H170" s="102"/>
      <c r="I170" s="102"/>
      <c r="J170" s="102"/>
      <c r="K170" s="102"/>
      <c r="L170" s="47">
        <v>5510</v>
      </c>
      <c r="M170" s="31">
        <f t="shared" si="70"/>
        <v>5510</v>
      </c>
      <c r="N170" s="31"/>
      <c r="O170" s="31"/>
      <c r="P170" s="93"/>
      <c r="Q170" s="90"/>
      <c r="R170" s="90"/>
      <c r="S170" s="60">
        <v>2</v>
      </c>
      <c r="T170" s="102"/>
      <c r="U170" s="90"/>
      <c r="V170" s="47">
        <v>131</v>
      </c>
      <c r="W170" s="87"/>
      <c r="X170" s="16" t="s">
        <v>174</v>
      </c>
      <c r="Y170" s="16" t="s">
        <v>28</v>
      </c>
      <c r="Z170" s="102"/>
      <c r="AA170" s="45" t="s">
        <v>123</v>
      </c>
      <c r="AB170" s="53">
        <v>0</v>
      </c>
      <c r="AC170" s="53" t="s">
        <v>262</v>
      </c>
      <c r="AD170" s="53">
        <v>0</v>
      </c>
      <c r="AE170" s="53">
        <v>4</v>
      </c>
      <c r="AF170" s="45" t="s">
        <v>37</v>
      </c>
    </row>
    <row r="171" spans="6:32" x14ac:dyDescent="0.2">
      <c r="F171" s="135"/>
      <c r="G171" s="102"/>
      <c r="H171" s="102"/>
      <c r="I171" s="102"/>
      <c r="J171" s="102"/>
      <c r="K171" s="102"/>
      <c r="L171" s="47">
        <v>5520</v>
      </c>
      <c r="M171" s="31">
        <f t="shared" si="70"/>
        <v>5520</v>
      </c>
      <c r="N171" s="31"/>
      <c r="O171" s="31"/>
      <c r="P171" s="93"/>
      <c r="Q171" s="90"/>
      <c r="R171" s="90"/>
      <c r="S171" s="60">
        <v>3</v>
      </c>
      <c r="T171" s="102"/>
      <c r="U171" s="90"/>
      <c r="V171" s="47">
        <v>132</v>
      </c>
      <c r="W171" s="87"/>
      <c r="X171" s="16" t="s">
        <v>175</v>
      </c>
      <c r="Y171" s="16" t="s">
        <v>28</v>
      </c>
      <c r="Z171" s="102"/>
      <c r="AA171" s="45" t="s">
        <v>123</v>
      </c>
      <c r="AB171" s="53">
        <v>0</v>
      </c>
      <c r="AC171" s="53" t="s">
        <v>262</v>
      </c>
      <c r="AD171" s="53">
        <v>0</v>
      </c>
      <c r="AE171" s="53">
        <v>4</v>
      </c>
      <c r="AF171" s="45" t="s">
        <v>37</v>
      </c>
    </row>
    <row r="172" spans="6:32" x14ac:dyDescent="0.2">
      <c r="F172" s="135"/>
      <c r="G172" s="102"/>
      <c r="H172" s="102"/>
      <c r="I172" s="102"/>
      <c r="J172" s="102"/>
      <c r="K172" s="102"/>
      <c r="L172" s="47">
        <v>5530</v>
      </c>
      <c r="M172" s="31">
        <f t="shared" si="70"/>
        <v>5530</v>
      </c>
      <c r="N172" s="31"/>
      <c r="O172" s="31"/>
      <c r="P172" s="93"/>
      <c r="Q172" s="90"/>
      <c r="R172" s="90"/>
      <c r="S172" s="60">
        <v>4</v>
      </c>
      <c r="T172" s="102"/>
      <c r="U172" s="90"/>
      <c r="V172" s="47">
        <v>133</v>
      </c>
      <c r="W172" s="87"/>
      <c r="X172" s="16" t="s">
        <v>176</v>
      </c>
      <c r="Y172" s="16" t="s">
        <v>28</v>
      </c>
      <c r="Z172" s="102"/>
      <c r="AA172" s="45" t="s">
        <v>123</v>
      </c>
      <c r="AB172" s="53">
        <v>0</v>
      </c>
      <c r="AC172" s="53" t="s">
        <v>262</v>
      </c>
      <c r="AD172" s="53">
        <v>0</v>
      </c>
      <c r="AE172" s="53">
        <v>4</v>
      </c>
      <c r="AF172" s="45" t="s">
        <v>37</v>
      </c>
    </row>
    <row r="173" spans="6:32" x14ac:dyDescent="0.2">
      <c r="F173" s="135"/>
      <c r="G173" s="102"/>
      <c r="H173" s="102"/>
      <c r="I173" s="102"/>
      <c r="J173" s="102"/>
      <c r="K173" s="102"/>
      <c r="L173" s="47">
        <v>5540</v>
      </c>
      <c r="M173" s="31">
        <f t="shared" si="70"/>
        <v>5540</v>
      </c>
      <c r="N173" s="31"/>
      <c r="O173" s="31"/>
      <c r="P173" s="93"/>
      <c r="Q173" s="90"/>
      <c r="R173" s="90"/>
      <c r="S173" s="60">
        <v>5</v>
      </c>
      <c r="T173" s="102"/>
      <c r="U173" s="90"/>
      <c r="V173" s="47">
        <v>134</v>
      </c>
      <c r="W173" s="87"/>
      <c r="X173" s="16" t="s">
        <v>177</v>
      </c>
      <c r="Y173" s="16" t="s">
        <v>28</v>
      </c>
      <c r="Z173" s="102"/>
      <c r="AA173" s="45" t="s">
        <v>123</v>
      </c>
      <c r="AB173" s="53">
        <v>0</v>
      </c>
      <c r="AC173" s="53" t="s">
        <v>262</v>
      </c>
      <c r="AD173" s="53">
        <v>0</v>
      </c>
      <c r="AE173" s="53">
        <v>4</v>
      </c>
      <c r="AF173" s="45" t="s">
        <v>37</v>
      </c>
    </row>
    <row r="174" spans="6:32" x14ac:dyDescent="0.2">
      <c r="F174" s="135"/>
      <c r="G174" s="102"/>
      <c r="H174" s="102"/>
      <c r="I174" s="102"/>
      <c r="J174" s="102"/>
      <c r="K174" s="102"/>
      <c r="L174" s="47">
        <v>5550</v>
      </c>
      <c r="M174" s="31">
        <f t="shared" si="70"/>
        <v>5550</v>
      </c>
      <c r="N174" s="31"/>
      <c r="O174" s="31"/>
      <c r="P174" s="93"/>
      <c r="Q174" s="90"/>
      <c r="R174" s="90"/>
      <c r="S174" s="60">
        <v>6</v>
      </c>
      <c r="T174" s="102"/>
      <c r="U174" s="90"/>
      <c r="V174" s="47">
        <v>135</v>
      </c>
      <c r="W174" s="87"/>
      <c r="X174" s="16" t="s">
        <v>178</v>
      </c>
      <c r="Y174" s="16" t="s">
        <v>28</v>
      </c>
      <c r="Z174" s="102"/>
      <c r="AA174" s="45" t="s">
        <v>123</v>
      </c>
      <c r="AB174" s="53">
        <v>0</v>
      </c>
      <c r="AC174" s="53" t="s">
        <v>262</v>
      </c>
      <c r="AD174" s="53">
        <v>0</v>
      </c>
      <c r="AE174" s="53">
        <v>4</v>
      </c>
      <c r="AF174" s="45" t="s">
        <v>37</v>
      </c>
    </row>
    <row r="175" spans="6:32" x14ac:dyDescent="0.2">
      <c r="F175" s="135"/>
      <c r="G175" s="102"/>
      <c r="H175" s="102"/>
      <c r="I175" s="102"/>
      <c r="J175" s="102"/>
      <c r="K175" s="102"/>
      <c r="L175" s="47">
        <v>5560</v>
      </c>
      <c r="M175" s="31">
        <f t="shared" si="70"/>
        <v>5560</v>
      </c>
      <c r="N175" s="31"/>
      <c r="O175" s="31"/>
      <c r="P175" s="93"/>
      <c r="Q175" s="90"/>
      <c r="R175" s="90"/>
      <c r="S175" s="60">
        <v>7</v>
      </c>
      <c r="T175" s="102"/>
      <c r="U175" s="90"/>
      <c r="V175" s="47">
        <v>136</v>
      </c>
      <c r="W175" s="87"/>
      <c r="X175" s="16" t="s">
        <v>179</v>
      </c>
      <c r="Y175" s="16" t="s">
        <v>28</v>
      </c>
      <c r="Z175" s="102"/>
      <c r="AA175" s="45" t="s">
        <v>123</v>
      </c>
      <c r="AB175" s="53">
        <v>0</v>
      </c>
      <c r="AC175" s="53" t="s">
        <v>262</v>
      </c>
      <c r="AD175" s="53">
        <v>0</v>
      </c>
      <c r="AE175" s="53">
        <v>4</v>
      </c>
      <c r="AF175" s="45" t="s">
        <v>37</v>
      </c>
    </row>
    <row r="176" spans="6:32" x14ac:dyDescent="0.2">
      <c r="F176" s="135"/>
      <c r="G176" s="102"/>
      <c r="H176" s="102"/>
      <c r="I176" s="102"/>
      <c r="J176" s="102"/>
      <c r="K176" s="102"/>
      <c r="L176" s="47">
        <v>5570</v>
      </c>
      <c r="M176" s="31">
        <f t="shared" si="70"/>
        <v>5570</v>
      </c>
      <c r="N176" s="31"/>
      <c r="O176" s="31"/>
      <c r="P176" s="93"/>
      <c r="Q176" s="90"/>
      <c r="R176" s="90"/>
      <c r="S176" s="60">
        <v>8</v>
      </c>
      <c r="T176" s="102"/>
      <c r="U176" s="90"/>
      <c r="V176" s="47">
        <v>137</v>
      </c>
      <c r="W176" s="87"/>
      <c r="X176" s="16" t="s">
        <v>180</v>
      </c>
      <c r="Y176" s="16" t="s">
        <v>28</v>
      </c>
      <c r="Z176" s="102"/>
      <c r="AA176" s="45" t="s">
        <v>123</v>
      </c>
      <c r="AB176" s="53">
        <v>0</v>
      </c>
      <c r="AC176" s="53" t="s">
        <v>262</v>
      </c>
      <c r="AD176" s="53">
        <v>0</v>
      </c>
      <c r="AE176" s="53">
        <v>4</v>
      </c>
      <c r="AF176" s="45" t="s">
        <v>37</v>
      </c>
    </row>
    <row r="177" spans="6:32" x14ac:dyDescent="0.2">
      <c r="F177" s="135"/>
      <c r="G177" s="102"/>
      <c r="H177" s="102"/>
      <c r="I177" s="102"/>
      <c r="J177" s="102"/>
      <c r="K177" s="102"/>
      <c r="L177" s="47">
        <v>5580</v>
      </c>
      <c r="M177" s="31">
        <f t="shared" si="70"/>
        <v>5580</v>
      </c>
      <c r="N177" s="31"/>
      <c r="O177" s="31"/>
      <c r="P177" s="93"/>
      <c r="Q177" s="90"/>
      <c r="R177" s="90"/>
      <c r="S177" s="60">
        <v>9</v>
      </c>
      <c r="T177" s="102"/>
      <c r="U177" s="90"/>
      <c r="V177" s="47">
        <v>138</v>
      </c>
      <c r="W177" s="87"/>
      <c r="X177" s="16" t="s">
        <v>181</v>
      </c>
      <c r="Y177" s="16" t="s">
        <v>28</v>
      </c>
      <c r="Z177" s="102"/>
      <c r="AA177" s="45" t="s">
        <v>123</v>
      </c>
      <c r="AB177" s="53">
        <v>0</v>
      </c>
      <c r="AC177" s="53" t="s">
        <v>262</v>
      </c>
      <c r="AD177" s="53">
        <v>0</v>
      </c>
      <c r="AE177" s="53">
        <v>4</v>
      </c>
      <c r="AF177" s="45" t="s">
        <v>37</v>
      </c>
    </row>
    <row r="178" spans="6:32" x14ac:dyDescent="0.2">
      <c r="F178" s="135"/>
      <c r="G178" s="102"/>
      <c r="H178" s="102"/>
      <c r="I178" s="102"/>
      <c r="J178" s="102"/>
      <c r="K178" s="102"/>
      <c r="L178" s="47">
        <v>5590</v>
      </c>
      <c r="M178" s="31">
        <f t="shared" si="70"/>
        <v>5590</v>
      </c>
      <c r="N178" s="31"/>
      <c r="O178" s="31"/>
      <c r="P178" s="94"/>
      <c r="Q178" s="91"/>
      <c r="R178" s="91"/>
      <c r="S178" s="60">
        <v>10</v>
      </c>
      <c r="T178" s="102"/>
      <c r="U178" s="90"/>
      <c r="V178" s="47">
        <v>139</v>
      </c>
      <c r="W178" s="88"/>
      <c r="X178" s="16" t="s">
        <v>182</v>
      </c>
      <c r="Y178" s="16" t="s">
        <v>28</v>
      </c>
      <c r="Z178" s="102"/>
      <c r="AA178" s="45" t="s">
        <v>123</v>
      </c>
      <c r="AB178" s="53">
        <v>0</v>
      </c>
      <c r="AC178" s="53" t="s">
        <v>262</v>
      </c>
      <c r="AD178" s="53">
        <v>0</v>
      </c>
      <c r="AE178" s="53">
        <v>4</v>
      </c>
      <c r="AF178" s="45" t="s">
        <v>37</v>
      </c>
    </row>
    <row r="179" spans="6:32" x14ac:dyDescent="0.2">
      <c r="F179" s="135"/>
      <c r="G179" s="102"/>
      <c r="H179" s="102"/>
      <c r="I179" s="102"/>
      <c r="J179" s="102"/>
      <c r="K179" s="102"/>
      <c r="L179" s="47">
        <v>5600</v>
      </c>
      <c r="M179" s="31">
        <f t="shared" si="70"/>
        <v>5600</v>
      </c>
      <c r="N179" s="31"/>
      <c r="O179" s="31"/>
      <c r="P179" s="92" t="s">
        <v>28</v>
      </c>
      <c r="Q179" s="89" t="s">
        <v>329</v>
      </c>
      <c r="R179" s="89">
        <v>1</v>
      </c>
      <c r="S179" s="60">
        <v>21</v>
      </c>
      <c r="T179" s="102"/>
      <c r="U179" s="90"/>
      <c r="V179" s="47">
        <v>140</v>
      </c>
      <c r="W179" s="95" t="s">
        <v>316</v>
      </c>
      <c r="X179" s="16" t="s">
        <v>194</v>
      </c>
      <c r="Y179" s="16" t="s">
        <v>28</v>
      </c>
      <c r="Z179" s="102"/>
      <c r="AA179" s="45" t="s">
        <v>121</v>
      </c>
      <c r="AB179" s="53" t="s">
        <v>310</v>
      </c>
      <c r="AC179" s="53" t="s">
        <v>311</v>
      </c>
      <c r="AD179" s="53">
        <v>0</v>
      </c>
      <c r="AE179" s="53">
        <v>1</v>
      </c>
      <c r="AF179" s="45" t="s">
        <v>205</v>
      </c>
    </row>
    <row r="180" spans="6:32" x14ac:dyDescent="0.2">
      <c r="F180" s="135"/>
      <c r="G180" s="102"/>
      <c r="H180" s="102"/>
      <c r="I180" s="102"/>
      <c r="J180" s="102"/>
      <c r="K180" s="102"/>
      <c r="L180" s="47">
        <v>5610</v>
      </c>
      <c r="M180" s="31">
        <f t="shared" si="70"/>
        <v>5610</v>
      </c>
      <c r="N180" s="31"/>
      <c r="O180" s="31"/>
      <c r="P180" s="93"/>
      <c r="Q180" s="90"/>
      <c r="R180" s="90"/>
      <c r="S180" s="60">
        <v>22</v>
      </c>
      <c r="T180" s="102"/>
      <c r="U180" s="90"/>
      <c r="V180" s="47">
        <v>141</v>
      </c>
      <c r="W180" s="96"/>
      <c r="X180" s="16" t="s">
        <v>195</v>
      </c>
      <c r="Y180" s="16" t="s">
        <v>28</v>
      </c>
      <c r="Z180" s="102"/>
      <c r="AA180" s="45" t="s">
        <v>121</v>
      </c>
      <c r="AB180" s="53" t="s">
        <v>310</v>
      </c>
      <c r="AC180" s="53" t="s">
        <v>311</v>
      </c>
      <c r="AD180" s="53">
        <v>0</v>
      </c>
      <c r="AE180" s="53">
        <v>1</v>
      </c>
      <c r="AF180" s="45" t="s">
        <v>205</v>
      </c>
    </row>
    <row r="181" spans="6:32" x14ac:dyDescent="0.2">
      <c r="F181" s="135"/>
      <c r="G181" s="102"/>
      <c r="H181" s="102"/>
      <c r="I181" s="102"/>
      <c r="J181" s="102"/>
      <c r="K181" s="102"/>
      <c r="L181" s="47">
        <v>5620</v>
      </c>
      <c r="M181" s="31">
        <f t="shared" ref="M181:M199" si="72">L181</f>
        <v>5620</v>
      </c>
      <c r="N181" s="31"/>
      <c r="O181" s="31"/>
      <c r="P181" s="93"/>
      <c r="Q181" s="90"/>
      <c r="R181" s="90"/>
      <c r="S181" s="60">
        <v>23</v>
      </c>
      <c r="T181" s="102"/>
      <c r="U181" s="90"/>
      <c r="V181" s="47">
        <v>142</v>
      </c>
      <c r="W181" s="96"/>
      <c r="X181" s="16" t="s">
        <v>196</v>
      </c>
      <c r="Y181" s="16" t="s">
        <v>28</v>
      </c>
      <c r="Z181" s="102"/>
      <c r="AA181" s="45" t="s">
        <v>121</v>
      </c>
      <c r="AB181" s="53" t="s">
        <v>310</v>
      </c>
      <c r="AC181" s="53" t="s">
        <v>311</v>
      </c>
      <c r="AD181" s="53">
        <v>0</v>
      </c>
      <c r="AE181" s="53">
        <v>1</v>
      </c>
      <c r="AF181" s="45" t="s">
        <v>205</v>
      </c>
    </row>
    <row r="182" spans="6:32" x14ac:dyDescent="0.2">
      <c r="F182" s="135"/>
      <c r="G182" s="102"/>
      <c r="H182" s="102"/>
      <c r="I182" s="102"/>
      <c r="J182" s="102"/>
      <c r="K182" s="102"/>
      <c r="L182" s="47">
        <v>5630</v>
      </c>
      <c r="M182" s="31">
        <f t="shared" si="72"/>
        <v>5630</v>
      </c>
      <c r="N182" s="31"/>
      <c r="O182" s="31"/>
      <c r="P182" s="93"/>
      <c r="Q182" s="90"/>
      <c r="R182" s="90"/>
      <c r="S182" s="60">
        <v>24</v>
      </c>
      <c r="T182" s="102"/>
      <c r="U182" s="90"/>
      <c r="V182" s="47">
        <v>143</v>
      </c>
      <c r="W182" s="96"/>
      <c r="X182" s="16" t="s">
        <v>197</v>
      </c>
      <c r="Y182" s="16" t="s">
        <v>28</v>
      </c>
      <c r="Z182" s="102"/>
      <c r="AA182" s="45" t="s">
        <v>121</v>
      </c>
      <c r="AB182" s="53" t="s">
        <v>310</v>
      </c>
      <c r="AC182" s="53" t="s">
        <v>311</v>
      </c>
      <c r="AD182" s="53">
        <v>0</v>
      </c>
      <c r="AE182" s="53">
        <v>1</v>
      </c>
      <c r="AF182" s="45" t="s">
        <v>205</v>
      </c>
    </row>
    <row r="183" spans="6:32" x14ac:dyDescent="0.2">
      <c r="F183" s="135"/>
      <c r="G183" s="102"/>
      <c r="H183" s="102"/>
      <c r="I183" s="102"/>
      <c r="J183" s="102"/>
      <c r="K183" s="102"/>
      <c r="L183" s="47">
        <v>5640</v>
      </c>
      <c r="M183" s="31">
        <f t="shared" si="72"/>
        <v>5640</v>
      </c>
      <c r="N183" s="31"/>
      <c r="O183" s="31"/>
      <c r="P183" s="93"/>
      <c r="Q183" s="90"/>
      <c r="R183" s="90"/>
      <c r="S183" s="60">
        <v>25</v>
      </c>
      <c r="T183" s="102"/>
      <c r="U183" s="90"/>
      <c r="V183" s="47">
        <v>144</v>
      </c>
      <c r="W183" s="96"/>
      <c r="X183" s="16" t="s">
        <v>198</v>
      </c>
      <c r="Y183" s="16" t="s">
        <v>28</v>
      </c>
      <c r="Z183" s="102"/>
      <c r="AA183" s="45" t="s">
        <v>121</v>
      </c>
      <c r="AB183" s="53" t="s">
        <v>310</v>
      </c>
      <c r="AC183" s="53" t="s">
        <v>311</v>
      </c>
      <c r="AD183" s="53">
        <v>0</v>
      </c>
      <c r="AE183" s="53">
        <v>1</v>
      </c>
      <c r="AF183" s="45" t="s">
        <v>205</v>
      </c>
    </row>
    <row r="184" spans="6:32" x14ac:dyDescent="0.2">
      <c r="F184" s="135"/>
      <c r="G184" s="102"/>
      <c r="H184" s="102"/>
      <c r="I184" s="102"/>
      <c r="J184" s="102"/>
      <c r="K184" s="102"/>
      <c r="L184" s="47">
        <v>5650</v>
      </c>
      <c r="M184" s="31">
        <f t="shared" si="72"/>
        <v>5650</v>
      </c>
      <c r="N184" s="31"/>
      <c r="O184" s="31"/>
      <c r="P184" s="93"/>
      <c r="Q184" s="90"/>
      <c r="R184" s="90"/>
      <c r="S184" s="60">
        <v>26</v>
      </c>
      <c r="T184" s="102"/>
      <c r="U184" s="90"/>
      <c r="V184" s="47">
        <v>145</v>
      </c>
      <c r="W184" s="96"/>
      <c r="X184" s="16" t="s">
        <v>199</v>
      </c>
      <c r="Y184" s="16" t="s">
        <v>28</v>
      </c>
      <c r="Z184" s="102"/>
      <c r="AA184" s="45" t="s">
        <v>121</v>
      </c>
      <c r="AB184" s="53" t="s">
        <v>310</v>
      </c>
      <c r="AC184" s="53" t="s">
        <v>311</v>
      </c>
      <c r="AD184" s="53">
        <v>0</v>
      </c>
      <c r="AE184" s="53">
        <v>1</v>
      </c>
      <c r="AF184" s="45" t="s">
        <v>205</v>
      </c>
    </row>
    <row r="185" spans="6:32" x14ac:dyDescent="0.2">
      <c r="F185" s="135"/>
      <c r="G185" s="102"/>
      <c r="H185" s="102"/>
      <c r="I185" s="102"/>
      <c r="J185" s="102"/>
      <c r="K185" s="102"/>
      <c r="L185" s="47">
        <v>5660</v>
      </c>
      <c r="M185" s="31">
        <f t="shared" si="72"/>
        <v>5660</v>
      </c>
      <c r="N185" s="31"/>
      <c r="O185" s="31"/>
      <c r="P185" s="93"/>
      <c r="Q185" s="90"/>
      <c r="R185" s="90"/>
      <c r="S185" s="60">
        <v>27</v>
      </c>
      <c r="T185" s="102"/>
      <c r="U185" s="90"/>
      <c r="V185" s="47">
        <v>146</v>
      </c>
      <c r="W185" s="96"/>
      <c r="X185" s="16" t="s">
        <v>200</v>
      </c>
      <c r="Y185" s="16" t="s">
        <v>28</v>
      </c>
      <c r="Z185" s="102"/>
      <c r="AA185" s="45" t="s">
        <v>123</v>
      </c>
      <c r="AB185" s="53" t="s">
        <v>261</v>
      </c>
      <c r="AC185" s="53" t="s">
        <v>262</v>
      </c>
      <c r="AD185" s="53">
        <v>0</v>
      </c>
      <c r="AE185" s="53">
        <v>4</v>
      </c>
      <c r="AF185" s="45" t="s">
        <v>205</v>
      </c>
    </row>
    <row r="186" spans="6:32" x14ac:dyDescent="0.2">
      <c r="F186" s="135"/>
      <c r="G186" s="102"/>
      <c r="H186" s="102"/>
      <c r="I186" s="102"/>
      <c r="J186" s="102"/>
      <c r="K186" s="102"/>
      <c r="L186" s="47">
        <v>5670</v>
      </c>
      <c r="M186" s="31">
        <f t="shared" si="72"/>
        <v>5670</v>
      </c>
      <c r="N186" s="31"/>
      <c r="O186" s="31"/>
      <c r="P186" s="93"/>
      <c r="Q186" s="90"/>
      <c r="R186" s="90"/>
      <c r="S186" s="60">
        <v>28</v>
      </c>
      <c r="T186" s="102"/>
      <c r="U186" s="90"/>
      <c r="V186" s="47">
        <v>147</v>
      </c>
      <c r="W186" s="96"/>
      <c r="X186" s="16" t="s">
        <v>201</v>
      </c>
      <c r="Y186" s="16" t="s">
        <v>28</v>
      </c>
      <c r="Z186" s="102"/>
      <c r="AA186" s="45" t="s">
        <v>123</v>
      </c>
      <c r="AB186" s="53" t="s">
        <v>261</v>
      </c>
      <c r="AC186" s="53" t="s">
        <v>262</v>
      </c>
      <c r="AD186" s="53">
        <v>0</v>
      </c>
      <c r="AE186" s="53">
        <v>4</v>
      </c>
      <c r="AF186" s="45" t="s">
        <v>205</v>
      </c>
    </row>
    <row r="187" spans="6:32" x14ac:dyDescent="0.2">
      <c r="F187" s="135"/>
      <c r="G187" s="102"/>
      <c r="H187" s="102"/>
      <c r="I187" s="102"/>
      <c r="J187" s="102"/>
      <c r="K187" s="102"/>
      <c r="L187" s="47">
        <v>5680</v>
      </c>
      <c r="M187" s="31">
        <f t="shared" si="72"/>
        <v>5680</v>
      </c>
      <c r="N187" s="31"/>
      <c r="O187" s="31"/>
      <c r="P187" s="93"/>
      <c r="Q187" s="90"/>
      <c r="R187" s="90"/>
      <c r="S187" s="60">
        <v>29</v>
      </c>
      <c r="T187" s="102"/>
      <c r="U187" s="90"/>
      <c r="V187" s="47">
        <v>148</v>
      </c>
      <c r="W187" s="96"/>
      <c r="X187" s="16" t="s">
        <v>202</v>
      </c>
      <c r="Y187" s="16" t="s">
        <v>28</v>
      </c>
      <c r="Z187" s="102"/>
      <c r="AA187" s="45" t="s">
        <v>123</v>
      </c>
      <c r="AB187" s="53" t="s">
        <v>261</v>
      </c>
      <c r="AC187" s="53" t="s">
        <v>262</v>
      </c>
      <c r="AD187" s="53">
        <v>0</v>
      </c>
      <c r="AE187" s="53">
        <v>4</v>
      </c>
      <c r="AF187" s="45" t="s">
        <v>205</v>
      </c>
    </row>
    <row r="188" spans="6:32" x14ac:dyDescent="0.2">
      <c r="F188" s="135"/>
      <c r="G188" s="102"/>
      <c r="H188" s="102"/>
      <c r="I188" s="102"/>
      <c r="J188" s="102"/>
      <c r="K188" s="102"/>
      <c r="L188" s="47">
        <v>5690</v>
      </c>
      <c r="M188" s="31">
        <f t="shared" si="72"/>
        <v>5690</v>
      </c>
      <c r="N188" s="31"/>
      <c r="O188" s="31"/>
      <c r="P188" s="93"/>
      <c r="Q188" s="90"/>
      <c r="R188" s="90"/>
      <c r="S188" s="60">
        <v>30</v>
      </c>
      <c r="T188" s="102"/>
      <c r="U188" s="90"/>
      <c r="V188" s="47">
        <v>149</v>
      </c>
      <c r="W188" s="96"/>
      <c r="X188" s="16" t="s">
        <v>203</v>
      </c>
      <c r="Y188" s="16" t="s">
        <v>28</v>
      </c>
      <c r="Z188" s="102"/>
      <c r="AA188" s="45" t="s">
        <v>123</v>
      </c>
      <c r="AB188" s="53" t="s">
        <v>261</v>
      </c>
      <c r="AC188" s="53" t="s">
        <v>262</v>
      </c>
      <c r="AD188" s="53">
        <v>0</v>
      </c>
      <c r="AE188" s="53">
        <v>4</v>
      </c>
      <c r="AF188" s="45" t="s">
        <v>205</v>
      </c>
    </row>
    <row r="189" spans="6:32" x14ac:dyDescent="0.2">
      <c r="F189" s="135"/>
      <c r="G189" s="102"/>
      <c r="H189" s="102"/>
      <c r="I189" s="102"/>
      <c r="J189" s="102"/>
      <c r="K189" s="102"/>
      <c r="L189" s="47">
        <v>5700</v>
      </c>
      <c r="M189" s="31">
        <f t="shared" si="72"/>
        <v>5700</v>
      </c>
      <c r="N189" s="31"/>
      <c r="O189" s="31"/>
      <c r="P189" s="93"/>
      <c r="Q189" s="90"/>
      <c r="R189" s="90"/>
      <c r="S189" s="60">
        <v>31</v>
      </c>
      <c r="T189" s="102"/>
      <c r="U189" s="90"/>
      <c r="V189" s="47">
        <v>150</v>
      </c>
      <c r="W189" s="96"/>
      <c r="X189" s="16" t="s">
        <v>204</v>
      </c>
      <c r="Y189" s="16" t="s">
        <v>28</v>
      </c>
      <c r="Z189" s="102"/>
      <c r="AA189" s="45" t="s">
        <v>123</v>
      </c>
      <c r="AB189" s="53" t="s">
        <v>261</v>
      </c>
      <c r="AC189" s="53" t="s">
        <v>262</v>
      </c>
      <c r="AD189" s="53">
        <v>0</v>
      </c>
      <c r="AE189" s="53">
        <v>4</v>
      </c>
      <c r="AF189" s="45" t="s">
        <v>205</v>
      </c>
    </row>
    <row r="190" spans="6:32" x14ac:dyDescent="0.2">
      <c r="F190" s="135"/>
      <c r="G190" s="102"/>
      <c r="H190" s="102"/>
      <c r="I190" s="102"/>
      <c r="J190" s="102"/>
      <c r="K190" s="102"/>
      <c r="L190" s="47">
        <v>5710</v>
      </c>
      <c r="M190" s="31">
        <f t="shared" si="72"/>
        <v>5710</v>
      </c>
      <c r="N190" s="31"/>
      <c r="O190" s="31"/>
      <c r="P190" s="93"/>
      <c r="Q190" s="90"/>
      <c r="R190" s="90"/>
      <c r="S190" s="60">
        <v>32</v>
      </c>
      <c r="T190" s="102"/>
      <c r="U190" s="90"/>
      <c r="V190" s="47">
        <v>151</v>
      </c>
      <c r="W190" s="96"/>
      <c r="X190" s="16" t="s">
        <v>184</v>
      </c>
      <c r="Y190" s="16" t="s">
        <v>28</v>
      </c>
      <c r="Z190" s="102"/>
      <c r="AA190" s="45" t="s">
        <v>124</v>
      </c>
      <c r="AB190" s="53" t="s">
        <v>209</v>
      </c>
      <c r="AC190" s="53" t="s">
        <v>210</v>
      </c>
      <c r="AD190" s="53">
        <v>0</v>
      </c>
      <c r="AE190" s="53">
        <v>4</v>
      </c>
      <c r="AF190" s="45" t="s">
        <v>205</v>
      </c>
    </row>
    <row r="191" spans="6:32" x14ac:dyDescent="0.2">
      <c r="F191" s="135"/>
      <c r="G191" s="102"/>
      <c r="H191" s="102"/>
      <c r="I191" s="102"/>
      <c r="J191" s="102"/>
      <c r="K191" s="102"/>
      <c r="L191" s="47">
        <v>5720</v>
      </c>
      <c r="M191" s="31">
        <f t="shared" si="72"/>
        <v>5720</v>
      </c>
      <c r="N191" s="31"/>
      <c r="O191" s="31"/>
      <c r="P191" s="93"/>
      <c r="Q191" s="90"/>
      <c r="R191" s="90"/>
      <c r="S191" s="60">
        <v>33</v>
      </c>
      <c r="T191" s="102"/>
      <c r="U191" s="90"/>
      <c r="V191" s="47">
        <v>152</v>
      </c>
      <c r="W191" s="96"/>
      <c r="X191" s="16" t="s">
        <v>185</v>
      </c>
      <c r="Y191" s="16" t="s">
        <v>28</v>
      </c>
      <c r="Z191" s="102"/>
      <c r="AA191" s="45" t="s">
        <v>124</v>
      </c>
      <c r="AB191" s="53" t="s">
        <v>209</v>
      </c>
      <c r="AC191" s="53" t="s">
        <v>210</v>
      </c>
      <c r="AD191" s="53">
        <v>0</v>
      </c>
      <c r="AE191" s="53">
        <v>4</v>
      </c>
      <c r="AF191" s="45" t="s">
        <v>205</v>
      </c>
    </row>
    <row r="192" spans="6:32" x14ac:dyDescent="0.2">
      <c r="F192" s="135"/>
      <c r="G192" s="102"/>
      <c r="H192" s="102"/>
      <c r="I192" s="102"/>
      <c r="J192" s="102"/>
      <c r="K192" s="102"/>
      <c r="L192" s="47">
        <v>5730</v>
      </c>
      <c r="M192" s="31">
        <f t="shared" si="72"/>
        <v>5730</v>
      </c>
      <c r="N192" s="31"/>
      <c r="O192" s="31"/>
      <c r="P192" s="93"/>
      <c r="Q192" s="90"/>
      <c r="R192" s="90"/>
      <c r="S192" s="60">
        <v>34</v>
      </c>
      <c r="T192" s="102"/>
      <c r="U192" s="90"/>
      <c r="V192" s="47">
        <v>153</v>
      </c>
      <c r="W192" s="96"/>
      <c r="X192" s="16" t="s">
        <v>186</v>
      </c>
      <c r="Y192" s="16" t="s">
        <v>28</v>
      </c>
      <c r="Z192" s="102"/>
      <c r="AA192" s="45" t="s">
        <v>124</v>
      </c>
      <c r="AB192" s="53" t="s">
        <v>209</v>
      </c>
      <c r="AC192" s="53" t="s">
        <v>210</v>
      </c>
      <c r="AD192" s="53">
        <v>0</v>
      </c>
      <c r="AE192" s="53">
        <v>4</v>
      </c>
      <c r="AF192" s="45" t="s">
        <v>205</v>
      </c>
    </row>
    <row r="193" spans="6:32" x14ac:dyDescent="0.2">
      <c r="F193" s="135"/>
      <c r="G193" s="102"/>
      <c r="H193" s="102"/>
      <c r="I193" s="102"/>
      <c r="J193" s="102"/>
      <c r="K193" s="102"/>
      <c r="L193" s="47">
        <v>5740</v>
      </c>
      <c r="M193" s="31">
        <f t="shared" si="72"/>
        <v>5740</v>
      </c>
      <c r="N193" s="31"/>
      <c r="O193" s="31"/>
      <c r="P193" s="93"/>
      <c r="Q193" s="90"/>
      <c r="R193" s="90"/>
      <c r="S193" s="60">
        <v>35</v>
      </c>
      <c r="T193" s="102"/>
      <c r="U193" s="90"/>
      <c r="V193" s="47">
        <v>154</v>
      </c>
      <c r="W193" s="96"/>
      <c r="X193" s="16" t="s">
        <v>187</v>
      </c>
      <c r="Y193" s="16" t="s">
        <v>28</v>
      </c>
      <c r="Z193" s="102"/>
      <c r="AA193" s="45" t="s">
        <v>124</v>
      </c>
      <c r="AB193" s="53" t="s">
        <v>209</v>
      </c>
      <c r="AC193" s="53" t="s">
        <v>210</v>
      </c>
      <c r="AD193" s="53">
        <v>0</v>
      </c>
      <c r="AE193" s="53">
        <v>4</v>
      </c>
      <c r="AF193" s="45" t="s">
        <v>205</v>
      </c>
    </row>
    <row r="194" spans="6:32" x14ac:dyDescent="0.2">
      <c r="F194" s="135"/>
      <c r="G194" s="102"/>
      <c r="H194" s="102"/>
      <c r="I194" s="102"/>
      <c r="J194" s="102"/>
      <c r="K194" s="102"/>
      <c r="L194" s="47">
        <v>5750</v>
      </c>
      <c r="M194" s="31">
        <f t="shared" si="72"/>
        <v>5750</v>
      </c>
      <c r="N194" s="31"/>
      <c r="O194" s="31"/>
      <c r="P194" s="93"/>
      <c r="Q194" s="90"/>
      <c r="R194" s="90"/>
      <c r="S194" s="60">
        <v>36</v>
      </c>
      <c r="T194" s="102"/>
      <c r="U194" s="90"/>
      <c r="V194" s="47">
        <v>155</v>
      </c>
      <c r="W194" s="96"/>
      <c r="X194" s="16" t="s">
        <v>188</v>
      </c>
      <c r="Y194" s="16" t="s">
        <v>28</v>
      </c>
      <c r="Z194" s="102"/>
      <c r="AA194" s="45" t="s">
        <v>124</v>
      </c>
      <c r="AB194" s="53" t="s">
        <v>209</v>
      </c>
      <c r="AC194" s="53" t="s">
        <v>210</v>
      </c>
      <c r="AD194" s="53">
        <v>0</v>
      </c>
      <c r="AE194" s="53">
        <v>4</v>
      </c>
      <c r="AF194" s="45" t="s">
        <v>205</v>
      </c>
    </row>
    <row r="195" spans="6:32" x14ac:dyDescent="0.2">
      <c r="F195" s="135"/>
      <c r="G195" s="102"/>
      <c r="H195" s="102"/>
      <c r="I195" s="102"/>
      <c r="J195" s="102"/>
      <c r="K195" s="102"/>
      <c r="L195" s="47">
        <v>5760</v>
      </c>
      <c r="M195" s="31">
        <f t="shared" si="72"/>
        <v>5760</v>
      </c>
      <c r="N195" s="31"/>
      <c r="O195" s="31"/>
      <c r="P195" s="93"/>
      <c r="Q195" s="90"/>
      <c r="R195" s="90"/>
      <c r="S195" s="60">
        <v>37</v>
      </c>
      <c r="T195" s="102"/>
      <c r="U195" s="90"/>
      <c r="V195" s="47">
        <v>156</v>
      </c>
      <c r="W195" s="96"/>
      <c r="X195" s="16" t="s">
        <v>189</v>
      </c>
      <c r="Y195" s="16" t="s">
        <v>28</v>
      </c>
      <c r="Z195" s="102"/>
      <c r="AA195" s="45" t="s">
        <v>124</v>
      </c>
      <c r="AB195" s="53" t="s">
        <v>209</v>
      </c>
      <c r="AC195" s="53" t="s">
        <v>210</v>
      </c>
      <c r="AD195" s="53">
        <v>0</v>
      </c>
      <c r="AE195" s="53">
        <v>4</v>
      </c>
      <c r="AF195" s="45" t="s">
        <v>205</v>
      </c>
    </row>
    <row r="196" spans="6:32" x14ac:dyDescent="0.2">
      <c r="F196" s="135"/>
      <c r="G196" s="102"/>
      <c r="H196" s="102"/>
      <c r="I196" s="102"/>
      <c r="J196" s="102"/>
      <c r="K196" s="102"/>
      <c r="L196" s="47">
        <v>5770</v>
      </c>
      <c r="M196" s="31">
        <f t="shared" si="72"/>
        <v>5770</v>
      </c>
      <c r="N196" s="31"/>
      <c r="O196" s="31"/>
      <c r="P196" s="93"/>
      <c r="Q196" s="90"/>
      <c r="R196" s="90"/>
      <c r="S196" s="60">
        <v>38</v>
      </c>
      <c r="T196" s="102"/>
      <c r="U196" s="90"/>
      <c r="V196" s="47">
        <v>157</v>
      </c>
      <c r="W196" s="96"/>
      <c r="X196" s="16" t="s">
        <v>190</v>
      </c>
      <c r="Y196" s="16" t="s">
        <v>28</v>
      </c>
      <c r="Z196" s="102"/>
      <c r="AA196" s="45" t="s">
        <v>124</v>
      </c>
      <c r="AB196" s="53" t="s">
        <v>209</v>
      </c>
      <c r="AC196" s="53" t="s">
        <v>210</v>
      </c>
      <c r="AD196" s="53">
        <v>0</v>
      </c>
      <c r="AE196" s="53">
        <v>4</v>
      </c>
      <c r="AF196" s="45" t="s">
        <v>205</v>
      </c>
    </row>
    <row r="197" spans="6:32" x14ac:dyDescent="0.2">
      <c r="F197" s="135"/>
      <c r="G197" s="102"/>
      <c r="H197" s="102"/>
      <c r="I197" s="102"/>
      <c r="J197" s="102"/>
      <c r="K197" s="102"/>
      <c r="L197" s="47">
        <v>5780</v>
      </c>
      <c r="M197" s="31">
        <f t="shared" si="72"/>
        <v>5780</v>
      </c>
      <c r="N197" s="31"/>
      <c r="O197" s="31"/>
      <c r="P197" s="93"/>
      <c r="Q197" s="90"/>
      <c r="R197" s="90"/>
      <c r="S197" s="60">
        <v>39</v>
      </c>
      <c r="T197" s="102"/>
      <c r="U197" s="90"/>
      <c r="V197" s="47">
        <v>158</v>
      </c>
      <c r="W197" s="96"/>
      <c r="X197" s="16" t="s">
        <v>191</v>
      </c>
      <c r="Y197" s="16" t="s">
        <v>28</v>
      </c>
      <c r="Z197" s="102"/>
      <c r="AA197" s="45" t="s">
        <v>124</v>
      </c>
      <c r="AB197" s="53" t="s">
        <v>209</v>
      </c>
      <c r="AC197" s="53" t="s">
        <v>210</v>
      </c>
      <c r="AD197" s="53">
        <v>0</v>
      </c>
      <c r="AE197" s="53">
        <v>4</v>
      </c>
      <c r="AF197" s="45" t="s">
        <v>205</v>
      </c>
    </row>
    <row r="198" spans="6:32" x14ac:dyDescent="0.2">
      <c r="F198" s="135"/>
      <c r="G198" s="102"/>
      <c r="H198" s="102"/>
      <c r="I198" s="102"/>
      <c r="J198" s="102"/>
      <c r="K198" s="102"/>
      <c r="L198" s="47">
        <v>5790</v>
      </c>
      <c r="M198" s="31">
        <f t="shared" si="72"/>
        <v>5790</v>
      </c>
      <c r="N198" s="31"/>
      <c r="O198" s="31"/>
      <c r="P198" s="93"/>
      <c r="Q198" s="90"/>
      <c r="R198" s="90"/>
      <c r="S198" s="60">
        <v>40</v>
      </c>
      <c r="T198" s="102"/>
      <c r="U198" s="90"/>
      <c r="V198" s="47">
        <v>159</v>
      </c>
      <c r="W198" s="96"/>
      <c r="X198" s="16" t="s">
        <v>192</v>
      </c>
      <c r="Y198" s="16" t="s">
        <v>28</v>
      </c>
      <c r="Z198" s="102"/>
      <c r="AA198" s="45" t="s">
        <v>124</v>
      </c>
      <c r="AB198" s="53" t="s">
        <v>209</v>
      </c>
      <c r="AC198" s="53" t="s">
        <v>210</v>
      </c>
      <c r="AD198" s="53">
        <v>0</v>
      </c>
      <c r="AE198" s="53">
        <v>4</v>
      </c>
      <c r="AF198" s="45" t="s">
        <v>205</v>
      </c>
    </row>
    <row r="199" spans="6:32" x14ac:dyDescent="0.2">
      <c r="F199" s="136"/>
      <c r="G199" s="103"/>
      <c r="H199" s="103"/>
      <c r="I199" s="103"/>
      <c r="J199" s="103"/>
      <c r="K199" s="103"/>
      <c r="L199" s="47">
        <v>5800</v>
      </c>
      <c r="M199" s="31">
        <f t="shared" si="72"/>
        <v>5800</v>
      </c>
      <c r="N199" s="31"/>
      <c r="O199" s="31"/>
      <c r="P199" s="94"/>
      <c r="Q199" s="91"/>
      <c r="R199" s="91"/>
      <c r="S199" s="60">
        <v>41</v>
      </c>
      <c r="T199" s="103"/>
      <c r="U199" s="91"/>
      <c r="V199" s="47">
        <v>160</v>
      </c>
      <c r="W199" s="97"/>
      <c r="X199" s="16" t="s">
        <v>193</v>
      </c>
      <c r="Y199" s="16" t="s">
        <v>28</v>
      </c>
      <c r="Z199" s="103"/>
      <c r="AA199" s="45" t="s">
        <v>124</v>
      </c>
      <c r="AB199" s="53" t="s">
        <v>209</v>
      </c>
      <c r="AC199" s="53" t="s">
        <v>210</v>
      </c>
      <c r="AD199" s="53">
        <v>0</v>
      </c>
      <c r="AE199" s="53">
        <v>4</v>
      </c>
      <c r="AF199" s="45" t="s">
        <v>205</v>
      </c>
    </row>
  </sheetData>
  <sheetProtection selectLockedCells="1"/>
  <mergeCells count="106">
    <mergeCell ref="P149:P154"/>
    <mergeCell ref="R149:R154"/>
    <mergeCell ref="F62:F114"/>
    <mergeCell ref="G62:G114"/>
    <mergeCell ref="F24:F53"/>
    <mergeCell ref="G24:G53"/>
    <mergeCell ref="J24:J53"/>
    <mergeCell ref="P24:P53"/>
    <mergeCell ref="J62:J114"/>
    <mergeCell ref="P103:P114"/>
    <mergeCell ref="Q103:Q114"/>
    <mergeCell ref="R103:R114"/>
    <mergeCell ref="P124:P137"/>
    <mergeCell ref="F115:F199"/>
    <mergeCell ref="P115:P119"/>
    <mergeCell ref="P75:P82"/>
    <mergeCell ref="G115:G199"/>
    <mergeCell ref="W103:W114"/>
    <mergeCell ref="W98:W102"/>
    <mergeCell ref="R99:R102"/>
    <mergeCell ref="Q98:Q102"/>
    <mergeCell ref="P99:P102"/>
    <mergeCell ref="M3:S3"/>
    <mergeCell ref="T3:V3"/>
    <mergeCell ref="F3:L3"/>
    <mergeCell ref="Q5:Q22"/>
    <mergeCell ref="J5:J22"/>
    <mergeCell ref="P62:P67"/>
    <mergeCell ref="F5:F22"/>
    <mergeCell ref="G5:G22"/>
    <mergeCell ref="P5:P22"/>
    <mergeCell ref="Q87:Q95"/>
    <mergeCell ref="P87:P95"/>
    <mergeCell ref="W84:W86"/>
    <mergeCell ref="Q84:Q86"/>
    <mergeCell ref="R84:R86"/>
    <mergeCell ref="P84:P86"/>
    <mergeCell ref="W96:W97"/>
    <mergeCell ref="Q96:Q97"/>
    <mergeCell ref="W72:W73"/>
    <mergeCell ref="Q72:Q73"/>
    <mergeCell ref="AF24:AF54"/>
    <mergeCell ref="AF5:AF23"/>
    <mergeCell ref="W61:W67"/>
    <mergeCell ref="R62:R67"/>
    <mergeCell ref="Q61:Q67"/>
    <mergeCell ref="W42:W53"/>
    <mergeCell ref="W11:W13"/>
    <mergeCell ref="W15:W22"/>
    <mergeCell ref="W24:W25"/>
    <mergeCell ref="W26:W27"/>
    <mergeCell ref="W28:W36"/>
    <mergeCell ref="W38:W41"/>
    <mergeCell ref="Q24:Q53"/>
    <mergeCell ref="R5:R22"/>
    <mergeCell ref="S5:S22"/>
    <mergeCell ref="R24:R53"/>
    <mergeCell ref="S24:S53"/>
    <mergeCell ref="Z115:Z199"/>
    <mergeCell ref="O5:O22"/>
    <mergeCell ref="O24:O53"/>
    <mergeCell ref="N5:N53"/>
    <mergeCell ref="W5:W10"/>
    <mergeCell ref="K115:K199"/>
    <mergeCell ref="J115:J199"/>
    <mergeCell ref="I115:I199"/>
    <mergeCell ref="H115:H199"/>
    <mergeCell ref="W87:W95"/>
    <mergeCell ref="R87:R95"/>
    <mergeCell ref="R179:R199"/>
    <mergeCell ref="Q179:Q199"/>
    <mergeCell ref="P179:P199"/>
    <mergeCell ref="W155:W167"/>
    <mergeCell ref="R156:R167"/>
    <mergeCell ref="Q155:Q167"/>
    <mergeCell ref="W68:W71"/>
    <mergeCell ref="R69:R71"/>
    <mergeCell ref="Q68:Q71"/>
    <mergeCell ref="P69:P71"/>
    <mergeCell ref="W74:W82"/>
    <mergeCell ref="R75:R82"/>
    <mergeCell ref="Q74:Q82"/>
    <mergeCell ref="W168:W178"/>
    <mergeCell ref="R169:R178"/>
    <mergeCell ref="Q168:Q178"/>
    <mergeCell ref="P169:P178"/>
    <mergeCell ref="W179:W199"/>
    <mergeCell ref="W139:W147"/>
    <mergeCell ref="R140:R147"/>
    <mergeCell ref="Q139:Q147"/>
    <mergeCell ref="P140:P147"/>
    <mergeCell ref="P156:P167"/>
    <mergeCell ref="T115:T199"/>
    <mergeCell ref="U115:U199"/>
    <mergeCell ref="P120:P123"/>
    <mergeCell ref="Q120:Q123"/>
    <mergeCell ref="R120:R123"/>
    <mergeCell ref="W120:W123"/>
    <mergeCell ref="W124:W137"/>
    <mergeCell ref="R124:R137"/>
    <mergeCell ref="Q124:Q137"/>
    <mergeCell ref="W148:W154"/>
    <mergeCell ref="W115:W119"/>
    <mergeCell ref="R115:R119"/>
    <mergeCell ref="Q115:Q119"/>
    <mergeCell ref="Q148:Q154"/>
  </mergeCells>
  <phoneticPr fontId="1" type="noConversion"/>
  <dataValidations count="1">
    <dataValidation type="textLength" allowBlank="1" showInputMessage="1" showErrorMessage="1" sqref="H61:H67 Z61:Z67 X61:X67 H69:H115 Z69:Z114 X69:X147 X149:X199 T115" xr:uid="{EDE67AE6-945F-4FD1-8558-8D03F7F51EC5}">
      <formula1>1</formula1>
      <formula2>40</formula2>
    </dataValidation>
  </dataValidations>
  <pageMargins left="0.26319444444444401" right="0.33263888888888898" top="0.454166666666667" bottom="0.51249999999999996" header="0.21666666666666701" footer="0.27500000000000002"/>
  <pageSetup paperSize="9" orientation="portrait" useFirstPageNumber="1" r:id="rId1"/>
  <headerFooter>
    <oddHeader>&amp;C&amp;A</oddHeader>
    <oddFooter>&amp;CPage 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C0C59A311A46E4FA65285049A7CF0F5" ma:contentTypeVersion="4" ma:contentTypeDescription="Ein neues Dokument erstellen." ma:contentTypeScope="" ma:versionID="c216fa340432c4feee5672dfb188ade4">
  <xsd:schema xmlns:xsd="http://www.w3.org/2001/XMLSchema" xmlns:xs="http://www.w3.org/2001/XMLSchema" xmlns:p="http://schemas.microsoft.com/office/2006/metadata/properties" xmlns:ns3="28dedcca-18f4-4539-aa9f-0e21397be901" targetNamespace="http://schemas.microsoft.com/office/2006/metadata/properties" ma:root="true" ma:fieldsID="6239a30ba27c3b7d558307eb93e276e4" ns3:_="">
    <xsd:import namespace="28dedcca-18f4-4539-aa9f-0e21397be90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dedcca-18f4-4539-aa9f-0e21397be9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78563D-C418-482E-BAF4-2C42FE1BED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dedcca-18f4-4539-aa9f-0e21397be9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784F2E-34DB-4A47-AA63-E1C4A9464C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23594B-E882-4708-A45C-91A448CF22D0}">
  <ds:schemaRefs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28dedcca-18f4-4539-aa9f-0e21397be901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Data | Process Data Mapping</vt:lpstr>
      <vt:lpstr>'Data | Process Data Mapping'!Druckbereich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Grebenz</dc:creator>
  <cp:lastModifiedBy>Brenner Peter - NetTechnix</cp:lastModifiedBy>
  <cp:revision>34</cp:revision>
  <dcterms:created xsi:type="dcterms:W3CDTF">2009-04-16T11:32:48Z</dcterms:created>
  <dcterms:modified xsi:type="dcterms:W3CDTF">2024-07-16T12:16:31Z</dcterms:modified>
  <dc:language>de-CH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0x0101005C0C59A311A46E4FA65285049A7CF0F5</vt:lpwstr>
  </property>
</Properties>
</file>